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ОКАЗАТЕЛИ НАДЕЖНОСТИ и КАЧЕСТВА\ПНиК за 2021 год\"/>
    </mc:Choice>
  </mc:AlternateContent>
  <xr:revisionPtr revIDLastSave="0" documentId="13_ncr:1_{D87154B1-16E1-4970-B473-4C74832BFA0E}" xr6:coauthVersionLast="47" xr6:coauthVersionMax="47" xr10:uidLastSave="{00000000-0000-0000-0000-000000000000}"/>
  <bookViews>
    <workbookView xWindow="-120" yWindow="-120" windowWidth="25440" windowHeight="15390" tabRatio="668" activeTab="4" xr2:uid="{00000000-000D-0000-FFFF-FFFF00000000}"/>
  </bookViews>
  <sheets>
    <sheet name="1.1 2021 г" sheetId="32" r:id="rId1"/>
    <sheet name="1.2 2021 г" sheetId="6" r:id="rId2"/>
    <sheet name="1.3 2021 г." sheetId="59" r:id="rId3"/>
    <sheet name="1.9" sheetId="19" r:id="rId4"/>
    <sheet name="8.1 2021 г." sheetId="38" r:id="rId5"/>
    <sheet name="8.3 2021 г." sheetId="44" r:id="rId6"/>
    <sheet name="3.1 2021 г." sheetId="49" r:id="rId7"/>
    <sheet name="3.2 2021 г." sheetId="50" r:id="rId8"/>
    <sheet name="2.1 2021" sheetId="60" r:id="rId9"/>
    <sheet name="2.2 2021" sheetId="61" r:id="rId10"/>
    <sheet name="2.3 2021" sheetId="62" r:id="rId11"/>
    <sheet name="4.1" sheetId="67" r:id="rId12"/>
    <sheet name="4.2" sheetId="64" r:id="rId13"/>
  </sheets>
  <externalReferences>
    <externalReference r:id="rId14"/>
  </externalReferences>
  <definedNames>
    <definedName name="_ftn1" localSheetId="4">'8.1 2021 г.'!$A$17</definedName>
    <definedName name="_ftnref1" localSheetId="4">'8.1 2021 г.'!$A$2</definedName>
    <definedName name="_Toc472327096" localSheetId="4">'8.1 2021 г.'!$A$2</definedName>
    <definedName name="sub_11000" localSheetId="0">'1.1 2021 г'!$A$1</definedName>
    <definedName name="_xlnm.Print_Titles" localSheetId="9">'2.2 2021'!$5:$7</definedName>
    <definedName name="_xlnm.Print_Titles" localSheetId="11">'4.1'!$8:$11</definedName>
    <definedName name="_xlnm.Print_Area" localSheetId="0">'1.1 2021 г'!$A$1:$D$11</definedName>
    <definedName name="_xlnm.Print_Area" localSheetId="1">'1.2 2021 г'!$A$1:$C$12</definedName>
    <definedName name="_xlnm.Print_Area" localSheetId="8">'2.1 2021'!$A$1:$F$30</definedName>
    <definedName name="_xlnm.Print_Area" localSheetId="9">'2.2 2021'!$A$1:$F$24</definedName>
    <definedName name="_xlnm.Print_Area" localSheetId="10">'2.3 2021'!$A$1:$G$34</definedName>
    <definedName name="_xlnm.Print_Area" localSheetId="6">'3.1 2021 г.'!$A$1:$D$8</definedName>
    <definedName name="_xlnm.Print_Area" localSheetId="7">'3.2 2021 г.'!$A$1:$H$7</definedName>
    <definedName name="_xlnm.Print_Area" localSheetId="12">'4.2'!$A$1:$DA$25</definedName>
    <definedName name="_xlnm.Print_Area" localSheetId="4">'8.1 2021 г.'!$A$1:$AA$23</definedName>
    <definedName name="_xlnm.Print_Area" localSheetId="5">'8.3 2021 г.'!$A$1:$C$20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11" i="38" l="1"/>
  <c r="AB12" i="38"/>
  <c r="AB10" i="38"/>
  <c r="V16" i="38" l="1"/>
  <c r="U16" i="38"/>
  <c r="T16" i="38"/>
  <c r="S16" i="38"/>
  <c r="R16" i="38"/>
  <c r="Q16" i="38"/>
  <c r="P16" i="38"/>
  <c r="O16" i="38"/>
  <c r="N16" i="38"/>
  <c r="M16" i="38"/>
  <c r="L16" i="38"/>
  <c r="K16" i="38"/>
  <c r="I16" i="38"/>
  <c r="V17" i="38" l="1"/>
  <c r="U17" i="38"/>
  <c r="T17" i="38"/>
  <c r="S17" i="38"/>
  <c r="R17" i="38"/>
  <c r="Q17" i="38"/>
  <c r="P17" i="38"/>
  <c r="O17" i="38"/>
  <c r="N17" i="38"/>
  <c r="M17" i="38"/>
  <c r="L17" i="38"/>
  <c r="K17" i="38"/>
  <c r="I17" i="38"/>
  <c r="C9" i="60" l="1"/>
  <c r="F6" i="60"/>
  <c r="C27" i="62" l="1"/>
  <c r="C23" i="62"/>
  <c r="C21" i="62"/>
  <c r="C20" i="62"/>
  <c r="C19" i="62"/>
  <c r="G15" i="62"/>
  <c r="G8" i="62"/>
  <c r="B22" i="61"/>
  <c r="F21" i="61"/>
  <c r="B20" i="61"/>
  <c r="B19" i="61"/>
  <c r="F17" i="61"/>
  <c r="F15" i="61"/>
  <c r="B14" i="61"/>
  <c r="F24" i="60"/>
  <c r="F22" i="60"/>
  <c r="B21" i="60"/>
  <c r="B17" i="60"/>
  <c r="F15" i="60"/>
  <c r="B13" i="60"/>
  <c r="B11" i="60"/>
  <c r="G28" i="62" l="1"/>
  <c r="F23" i="61"/>
  <c r="B9" i="60"/>
  <c r="F28" i="60"/>
  <c r="D7" i="50"/>
  <c r="C7" i="50"/>
  <c r="B7" i="50"/>
  <c r="E5" i="50"/>
  <c r="E7" i="50" s="1"/>
  <c r="D8" i="49"/>
  <c r="C8" i="49"/>
  <c r="B8" i="49"/>
  <c r="E6" i="49"/>
  <c r="E8" i="49" s="1"/>
  <c r="F5" i="50" l="1"/>
  <c r="F6" i="49"/>
  <c r="F7" i="50" l="1"/>
  <c r="G5" i="50"/>
  <c r="F8" i="49"/>
  <c r="G6" i="49"/>
  <c r="G7" i="50" l="1"/>
  <c r="H5" i="50"/>
  <c r="H7" i="50" s="1"/>
  <c r="G8" i="49"/>
  <c r="H6" i="49"/>
  <c r="H8" i="49" s="1"/>
  <c r="BE9" i="19" l="1"/>
  <c r="BN26" i="19" l="1"/>
  <c r="B26" i="19"/>
  <c r="B7" i="6" l="1"/>
  <c r="C5" i="6" l="1"/>
  <c r="C7" i="6" l="1"/>
</calcChain>
</file>

<file path=xl/sharedStrings.xml><?xml version="1.0" encoding="utf-8"?>
<sst xmlns="http://schemas.openxmlformats.org/spreadsheetml/2006/main" count="549" uniqueCount="288">
  <si>
    <t>Значение</t>
  </si>
  <si>
    <t>-</t>
  </si>
  <si>
    <t>Показатель</t>
  </si>
  <si>
    <t>Максимальное за расчетный период число точек присоединения</t>
  </si>
  <si>
    <t>Муниципальное унитарное предприятие города Коряжма Архангельской области "Горсвет"</t>
  </si>
  <si>
    <t>Инженер-технолог</t>
  </si>
  <si>
    <t>Показатель средней продолжительности прекращений передачи электрической энергии (П_п)</t>
  </si>
  <si>
    <t>№ п/п</t>
  </si>
  <si>
    <t>А.В.Кривополенов</t>
  </si>
  <si>
    <t>N</t>
  </si>
  <si>
    <t>Продолжительность прекращения, час</t>
  </si>
  <si>
    <t>Количество точек присоединения потребителей услуг к электрической сети электросетевой организации, шт.</t>
  </si>
  <si>
    <t>Суммарная продолжительность прекращений передачи электроэнергии, час</t>
  </si>
  <si>
    <t>2</t>
  </si>
  <si>
    <t>3</t>
  </si>
  <si>
    <t>4</t>
  </si>
  <si>
    <t>5</t>
  </si>
  <si>
    <t>6</t>
  </si>
  <si>
    <t>7</t>
  </si>
  <si>
    <t>Подпись</t>
  </si>
  <si>
    <t>1.1</t>
  </si>
  <si>
    <t>х</t>
  </si>
  <si>
    <t>МУП "Горсвет"</t>
  </si>
  <si>
    <t>Форма 1.9. Данные об экономических и технических характеристиках 
и (или) условиях деятельности территориальных сетевых организаций</t>
  </si>
  <si>
    <t>Наименование сетевой организации, субъект Российской Федерации</t>
  </si>
  <si>
    <t>№
п/п</t>
  </si>
  <si>
    <r>
      <t xml:space="preserve">Характеристики и (или) условия 
деятельности сетевой организации </t>
    </r>
    <r>
      <rPr>
        <vertAlign val="superscript"/>
        <sz val="11"/>
        <rFont val="Times New Roman"/>
        <family val="1"/>
        <charset val="204"/>
      </rPr>
      <t>1</t>
    </r>
  </si>
  <si>
    <t>Значение характеристики</t>
  </si>
  <si>
    <t>Наименование и реквизиты подтверждающих документов 
(в том числе внутренних документов сетевой организации)</t>
  </si>
  <si>
    <t>1</t>
  </si>
  <si>
    <t>Протяженность линий электропередачи 
в одноцепном выражении (ЛЭП), км</t>
  </si>
  <si>
    <t>Протяженность кабельных линий электропередачи в одноцепном 
выражении, км</t>
  </si>
  <si>
    <t>Доля кабельных линий электропередачи 
в одноцепном выражении от общей протяженности линий электропередачи 
(Доля КЛ), %</t>
  </si>
  <si>
    <t>Максимальной за год число точек 
поставки, шт.</t>
  </si>
  <si>
    <t>Число разъединителей и выключателей, шт.</t>
  </si>
  <si>
    <t>Средняя летняя температура, °C</t>
  </si>
  <si>
    <t>Номер группы (m) территориальной 
сетевой организации по показателю
Пsaidi</t>
  </si>
  <si>
    <t>Номер группы (m) территориальной 
сетевой организации по показателю
Пsaifi</t>
  </si>
  <si>
    <r>
      <t>_____</t>
    </r>
    <r>
      <rPr>
        <vertAlign val="superscript"/>
        <sz val="9"/>
        <rFont val="Times New Roman"/>
        <family val="1"/>
        <charset val="204"/>
      </rPr>
      <t>1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Протяженность линий электропередачи в одноцепном выражении (ЛЭП) - протяженность линий электропередачи территориальной сетевой организации в одноцепном выражении (при определении протяженности воздушных и кабельных линий электропередачи низкого напряжения учитываются только трехфазные участки линий), км;</t>
    </r>
  </si>
  <si>
    <r>
      <t>_____</t>
    </r>
    <r>
      <rPr>
        <sz val="9"/>
        <rFont val="Times New Roman"/>
        <family val="1"/>
        <charset val="204"/>
      </rPr>
      <t>Доля кабельных линий электропередачи в одноцепном выражении от общей протяженности линий электропередачи (Доля КЛ), % - доля кабельных линий электропередачи территориальной сетевой организации, рассчитываемая как отношение протяженности кабельных линий в одноцепном выражении к протяженности ЛЭП, %;</t>
    </r>
  </si>
  <si>
    <r>
      <t>_____</t>
    </r>
    <r>
      <rPr>
        <sz val="9"/>
        <rFont val="Times New Roman"/>
        <family val="1"/>
        <charset val="204"/>
      </rPr>
      <t>Число разъединителей и выключателей - совокупное число разъединителей и выключателей территориальной сетевой организации, шт.;</t>
    </r>
  </si>
  <si>
    <r>
      <t>_____</t>
    </r>
    <r>
      <rPr>
        <sz val="9"/>
        <rFont val="Times New Roman"/>
        <family val="1"/>
        <charset val="204"/>
      </rPr>
      <t>Средняя летняя температура - в соответствии с данными по средней температуре июля на последнюю имеющуюся дату согласно Сборнику Федеральной службы государственной статистики "Регионы России. Основные характеристики субъектов Российской Федерации".</t>
    </r>
  </si>
  <si>
    <t>(должность)</t>
  </si>
  <si>
    <t>(Ф.И.О.)</t>
  </si>
  <si>
    <t>Смежные сетевые организации и производители электрической энергии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</si>
  <si>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</si>
  <si>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</si>
  <si>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</si>
  <si>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</si>
  <si>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</si>
  <si>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</si>
  <si>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</si>
  <si>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</si>
  <si>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</si>
  <si>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</si>
  <si>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Вид объекта: КЛ, ВЛ, КВЛ, ПС, ТП, РП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</si>
  <si>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</si>
  <si>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</si>
  <si>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</si>
  <si>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</si>
  <si>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</si>
  <si>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</si>
  <si>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</si>
  <si>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</si>
  <si>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</si>
  <si>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</si>
  <si>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</si>
  <si>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</si>
  <si>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</si>
  <si>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</si>
  <si>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ИТОГО по всем прекращениям передачи электрической энергии за отчетный период:</t>
  </si>
  <si>
    <t>И</t>
  </si>
  <si>
    <t>П</t>
  </si>
  <si>
    <t>А</t>
  </si>
  <si>
    <t>В</t>
  </si>
  <si>
    <t>В1</t>
  </si>
  <si>
    <t>Кривополенов Анатолий Валерьевич</t>
  </si>
  <si>
    <t>МУП "Горсвет" (ИНН 2905009412) (Архангельская обл)</t>
  </si>
  <si>
    <t>наименование электросетевой организации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</si>
  <si>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</si>
  <si>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</si>
  <si>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</si>
  <si>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Продолжительность прекращения передачи электрической энергии, час</t>
  </si>
  <si>
    <t>в разделении уровней напряжения ЭПУ потребителя электрической энергии</t>
  </si>
  <si>
    <t>СН2 (6-20 кВ)</t>
  </si>
  <si>
    <t>НН (0,22-1 кВ)</t>
  </si>
  <si>
    <t xml:space="preserve">   - по ограничениям, связанным с проведением ремонтных работ</t>
  </si>
  <si>
    <t xml:space="preserve">   - по аварийным ограничениям</t>
  </si>
  <si>
    <t xml:space="preserve">   - по внерегламентным отключениям</t>
  </si>
  <si>
    <t xml:space="preserve">   - по внерегламентным отключениям, учитываемым при расчете показателей надежности, в том числе индикативных показателей надежности</t>
  </si>
  <si>
    <t xml:space="preserve">Должность  </t>
  </si>
  <si>
    <t xml:space="preserve">Ф.И.О. </t>
  </si>
  <si>
    <t>&lt;1&gt; Если восстановление режима потребления электрической энергии потребителей услуг в рамках одного прекращения передачи электрической энергии происходило в разное время, то форма заполняется отдельно по каждому такому восстановлению.</t>
  </si>
  <si>
    <t>N п/п</t>
  </si>
  <si>
    <t>Наименование составляющей показателя</t>
  </si>
  <si>
    <t>Метод определения</t>
  </si>
  <si>
    <t>Максимальное за расчетный период регулирования число точек поставки потребителей услуг сетевой организации, шт.</t>
  </si>
  <si>
    <t>Средняя продолжительность прекращения
передачи электрической энергии на точку
поставки (Пsaidi), час.</t>
  </si>
  <si>
    <t>Средняя частота прекращений передачи
электрической энергии на точку поставки
(Пsaifi), шт.</t>
  </si>
  <si>
    <r>
      <t>(</t>
    </r>
    <r>
      <rPr>
        <sz val="10"/>
        <rFont val="Times New Roman"/>
        <family val="1"/>
        <charset val="204"/>
      </rPr>
      <t>сумма произведений по столбцу 9 и столбцу 13 формы 8.1, деленная на значение пункта 1 Формы 1.3
(столбец 9 * столбец 13) / пункт 1 формы 1.3).
При этом учитываются только события, по которым значения в столбце 8 равны "В", а в столбце 27 равны "1")</t>
    </r>
  </si>
  <si>
    <t>Сумма по столбцу 13 формы 8.1 и деленная на значение пункта 1 формы 1.3
(столбец 13 формы 8.1 / пункт 1 формы 1.3).
При этом учитываются только события, по которым значения в столбце 8 равны "В", а в столбце 27 равны "1"</t>
  </si>
  <si>
    <r>
      <t>(</t>
    </r>
    <r>
      <rPr>
        <sz val="10"/>
        <rFont val="Times New Roman"/>
        <family val="1"/>
        <charset val="204"/>
      </rPr>
      <t>В соответствии с заключенными договорами по передаче электроэнергии)</t>
    </r>
  </si>
  <si>
    <r>
      <rPr>
        <sz val="14"/>
        <rFont val="Times New Roman"/>
        <family val="1"/>
        <charset val="204"/>
      </rPr>
      <t xml:space="preserve">5   </t>
    </r>
    <r>
      <rPr>
        <sz val="11"/>
        <rFont val="Times New Roman"/>
        <family val="1"/>
        <charset val="204"/>
      </rPr>
      <t xml:space="preserve">                            (Форма 9.1)</t>
    </r>
  </si>
  <si>
    <r>
      <rPr>
        <sz val="14"/>
        <rFont val="Times New Roman"/>
        <family val="1"/>
        <charset val="204"/>
      </rPr>
      <t xml:space="preserve">5   </t>
    </r>
    <r>
      <rPr>
        <sz val="11"/>
        <rFont val="Times New Roman"/>
        <family val="1"/>
        <charset val="204"/>
      </rPr>
      <t xml:space="preserve">                                 (Форма 9.2)</t>
    </r>
  </si>
  <si>
    <t>Форма 8.3. Расчет индикативного показателя уровня надежности оказываемых услуг для территориальных сетевых организаций и организацией по управлению единой национальной (общероссийской) электрической сетью, чей долгосрочный период регулирования начался после 2018 года.</t>
  </si>
  <si>
    <t>Наименование сетевой организации</t>
  </si>
  <si>
    <t>За</t>
  </si>
  <si>
    <t>год</t>
  </si>
  <si>
    <t>Максимальное за расчетный период регулирования число точек поставки сетевой организации, шт., в том числе в разбивке по уровням напряжения:</t>
  </si>
  <si>
    <t xml:space="preserve">1.1. </t>
  </si>
  <si>
    <t>ВН (110 кВ и выше), шт.</t>
  </si>
  <si>
    <t>1.2.</t>
  </si>
  <si>
    <t>СН-1 (35 кВ), шт.</t>
  </si>
  <si>
    <t>1.3.</t>
  </si>
  <si>
    <t>СН-2 (6-20 кВ), шт.</t>
  </si>
  <si>
    <t>1.4.</t>
  </si>
  <si>
    <t>НН (до 1 кВ), шт.</t>
  </si>
  <si>
    <t xml:space="preserve"> </t>
  </si>
  <si>
    <r>
      <t>Средняя продолжительность прекращения передачи электрической энергии на точку поставки  (П</t>
    </r>
    <r>
      <rPr>
        <vertAlign val="subscript"/>
        <sz val="14"/>
        <color rgb="FF000000"/>
        <rFont val="Arial Narrow"/>
        <family val="2"/>
        <charset val="204"/>
      </rPr>
      <t>saidi</t>
    </r>
    <r>
      <rPr>
        <sz val="14"/>
        <color rgb="FF000000"/>
        <rFont val="Arial Narrow"/>
        <family val="2"/>
        <charset val="204"/>
      </rPr>
      <t>), час.</t>
    </r>
  </si>
  <si>
    <r>
      <t>Средняя частота прекращений передачи электрической энергии на точку поставки (П</t>
    </r>
    <r>
      <rPr>
        <vertAlign val="subscript"/>
        <sz val="14"/>
        <color rgb="FF000000"/>
        <rFont val="Arial Narrow"/>
        <family val="2"/>
        <charset val="204"/>
      </rPr>
      <t>saifi</t>
    </r>
    <r>
      <rPr>
        <sz val="14"/>
        <color rgb="FF000000"/>
        <rFont val="Arial Narrow"/>
        <family val="2"/>
        <charset val="204"/>
      </rPr>
      <t>), шт.</t>
    </r>
  </si>
  <si>
    <r>
      <t>Средняя продолжительность прекращения передачи электрической энергии при проведении ремонтных работ  (П</t>
    </r>
    <r>
      <rPr>
        <vertAlign val="subscript"/>
        <sz val="14"/>
        <color rgb="FF000000"/>
        <rFont val="Arial Narrow"/>
        <family val="2"/>
        <charset val="204"/>
      </rPr>
      <t>saidi</t>
    </r>
    <r>
      <rPr>
        <sz val="14"/>
        <color rgb="FF000000"/>
        <rFont val="Arial Narrow"/>
        <family val="2"/>
        <charset val="204"/>
      </rPr>
      <t>), час.</t>
    </r>
  </si>
  <si>
    <r>
      <t>Средняя частота прекращений передачи электрической энергии при проведении ремонтных работ (П</t>
    </r>
    <r>
      <rPr>
        <vertAlign val="subscript"/>
        <sz val="14"/>
        <color rgb="FF000000"/>
        <rFont val="Arial Narrow"/>
        <family val="2"/>
        <charset val="204"/>
      </rPr>
      <t>saifi</t>
    </r>
    <r>
      <rPr>
        <sz val="14"/>
        <color rgb="FF000000"/>
        <rFont val="Arial Narrow"/>
        <family val="2"/>
        <charset val="204"/>
      </rPr>
      <t>), шт.</t>
    </r>
  </si>
  <si>
    <t xml:space="preserve">                      должность</t>
  </si>
  <si>
    <t>(Ф.И.О)</t>
  </si>
  <si>
    <t>Инженер- технолог                                                                 А.В.Кривополенов</t>
  </si>
  <si>
    <t>Число, шт.</t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</si>
  <si>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сети, шт. (N</t>
    </r>
    <r>
      <rPr>
        <vertAlign val="subscript"/>
        <sz val="10"/>
        <rFont val="Verdana"/>
        <family val="2"/>
        <charset val="204"/>
      </rPr>
      <t>заяв тпр</t>
    </r>
    <r>
      <rPr>
        <sz val="10"/>
        <rFont val="Verdana"/>
        <family val="2"/>
        <charset val="204"/>
      </rPr>
      <t xml:space="preserve">)
</t>
    </r>
  </si>
  <si>
    <r>
      <t>Число заявок на технологическое присоединение к сети, поданных в соответствии с требованиями нормативных правовых актов, по которым сетевой организацией в соответствующий расчетный период направлен проект договора об осуществлении технологического присоединения заявителей к сети с нарушением установленных сроков его направления, шт. (N</t>
    </r>
    <r>
      <rPr>
        <vertAlign val="superscript"/>
        <sz val="10"/>
        <rFont val="Verdana"/>
        <family val="2"/>
        <charset val="204"/>
      </rPr>
      <t xml:space="preserve">нс </t>
    </r>
    <r>
      <rPr>
        <vertAlign val="subscript"/>
        <sz val="10"/>
        <rFont val="Verdana"/>
        <family val="2"/>
        <charset val="204"/>
      </rPr>
      <t>заяв тпр</t>
    </r>
    <r>
      <rPr>
        <sz val="10"/>
        <rFont val="Verdana"/>
        <family val="2"/>
        <charset val="204"/>
      </rPr>
      <t>)</t>
    </r>
  </si>
  <si>
    <r>
      <t>Показатель качества рассмотрения заявок на технологическое присоединение к сети (П</t>
    </r>
    <r>
      <rPr>
        <vertAlign val="subscript"/>
        <sz val="10"/>
        <rFont val="Verdana"/>
        <family val="2"/>
        <charset val="204"/>
      </rPr>
      <t xml:space="preserve"> заяв тпр</t>
    </r>
    <r>
      <rPr>
        <sz val="10"/>
        <rFont val="Verdana"/>
        <family val="2"/>
        <charset val="204"/>
      </rPr>
      <t>)</t>
    </r>
  </si>
  <si>
    <r>
      <t xml:space="preserve"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шт. (N </t>
    </r>
    <r>
      <rPr>
        <vertAlign val="subscript"/>
        <sz val="10"/>
        <rFont val="Verdana"/>
        <family val="2"/>
        <charset val="204"/>
      </rPr>
      <t>сд тпр</t>
    </r>
    <r>
      <rPr>
        <sz val="10"/>
        <rFont val="Verdana"/>
        <family val="2"/>
        <charset val="204"/>
      </rPr>
      <t>)</t>
    </r>
  </si>
  <si>
    <r>
      <t>Число договоров об осуществлении технологического присоединения заявителей к сети, исполненных в соответствующем расчетном периоде, по которым имеется подписанный сторонами акт о технологическом присоединении, по которым произошло нарушение установленных сроков технологического присоединения, шт.(N</t>
    </r>
    <r>
      <rPr>
        <vertAlign val="superscript"/>
        <sz val="10"/>
        <rFont val="Verdana"/>
        <family val="2"/>
        <charset val="204"/>
      </rPr>
      <t>нс</t>
    </r>
    <r>
      <rPr>
        <sz val="10"/>
        <rFont val="Verdana"/>
        <family val="2"/>
        <charset val="204"/>
      </rPr>
      <t xml:space="preserve"> </t>
    </r>
    <r>
      <rPr>
        <vertAlign val="subscript"/>
        <sz val="10"/>
        <rFont val="Verdana"/>
        <family val="2"/>
        <charset val="204"/>
      </rPr>
      <t>сд тпр</t>
    </r>
    <r>
      <rPr>
        <sz val="10"/>
        <rFont val="Verdana"/>
        <family val="2"/>
        <charset val="204"/>
      </rPr>
      <t>)</t>
    </r>
  </si>
  <si>
    <r>
      <t>Показатель качества исполнения договоров об осуществлении технологического присоединения заявителей к сети (П</t>
    </r>
    <r>
      <rPr>
        <vertAlign val="subscript"/>
        <sz val="10"/>
        <rFont val="Verdana"/>
        <family val="2"/>
        <charset val="204"/>
      </rPr>
      <t>нс тпр</t>
    </r>
    <r>
      <rPr>
        <sz val="10"/>
        <rFont val="Verdana"/>
        <family val="2"/>
        <charset val="204"/>
      </rPr>
      <t>)</t>
    </r>
  </si>
  <si>
    <t>Обосновывающие данные для расчёта</t>
  </si>
  <si>
    <t>Форма 2.1 - Расчет значения индикатора информативности</t>
  </si>
  <si>
    <t>Наименование параметра (критерия), храктеризующего индикатор</t>
  </si>
  <si>
    <t>прямая</t>
  </si>
  <si>
    <t>5. Простота и доступность схемы обжалования потребителями услуг действий должностных лиц территориальной сетевой организации, по критерию</t>
  </si>
  <si>
    <t>обратная</t>
  </si>
  <si>
    <t>7. Итого по индикатору информативности</t>
  </si>
  <si>
    <t>Форма 2.2 - Расчет значения индикатора исполнительности</t>
  </si>
  <si>
    <t>1.2. Среднее время, необходимое для оборудования точки поставки приборами учета с момента подачи заявления потребителем услуг:</t>
  </si>
  <si>
    <t>2. Соблюдение требований нормативных правовых актов Российской Федерации по поддержанию качества электрической энергии, по критерию</t>
  </si>
  <si>
    <t>3. Наличие взаимодействия с потребителями услуг при выводе оборудования в ремонт и (или) из эксплуатации</t>
  </si>
  <si>
    <t>3.2. Количество обращений потребителей услуг с указанием на несогласие введения предлагаемых территориальной сетевой организацией графиков вывода электросетевого оборудования в ремонт и (или) из эксплуатации, в процентах от общего количества поступивших обращений, кроме физических лиц</t>
  </si>
  <si>
    <t>4. Соблюдение требований нормативных правовых актов по защите персональных данных потребителей услуг (заявителей), по критерию</t>
  </si>
  <si>
    <t>5. Итого по индикатору исполнительности</t>
  </si>
  <si>
    <t>Форма 2.3 - Расчет значения индикатора результативности обратной связи</t>
  </si>
  <si>
    <t>Индикатор результативности обратной связи</t>
  </si>
  <si>
    <t>2. Степень удовлетворения обращений потребителей услуг</t>
  </si>
  <si>
    <t>Все обращения должны быть обработаны</t>
  </si>
  <si>
    <t>2.1. Общее количество обращений потребителей услуг с указанием на ненадлежащее качество услуг по передаче электрической энергии и обслуживание, в процентах от общего количества поступивших обращений</t>
  </si>
  <si>
    <t>2.2. Количество принятых мер по результатам рассмотрения обращений потребителей услуг с указанием на ненадлежащее качество услуг по передаче электрической энергии и обслуживание, в процентах от общего количества поступивших обращений</t>
  </si>
  <si>
    <t>2.4. Количество обращений потребителей услуг с указанием на ненадлежащее качество услуг, оказываемых территориальной сетевой организацией, поступивших в соответствующий контролирующий орган исполнительной власти, в процентах от общего количества поступивших обращений</t>
  </si>
  <si>
    <t>2.5. Количество отзывов и предложений по вопросам деятельности территориальной сетевой организации, поступивших через обратную связь, в процентах от общего количества поступивших обращений</t>
  </si>
  <si>
    <t>3. Оперативность реагирования на обращения потребителей услуг - всего,</t>
  </si>
  <si>
    <t>Должны рассмотреть немедленно, рассматривается оперативность</t>
  </si>
  <si>
    <t>3.2. Взаимодействие территориальной сетевой организации с потребителями услуг с целью получения информации о качестве обслуживания, реализованное посредством:</t>
  </si>
  <si>
    <t>4. Индивидуальность подхода к потребителям услуг льготных категорий, по критерию</t>
  </si>
  <si>
    <t>4.1. Количество обращений потребителей услуг льготных категорий с указанием на неудовлетворительность качества их обслуживания, шт. на 1000 потребителей услуг</t>
  </si>
  <si>
    <t>5. Оперативность возмещения убытков потребителям услуг при несоблюдении территориальной сетевой организацией обязательств, предусмотренных нормативными правовыми актами и договорами</t>
  </si>
  <si>
    <t>6. Итого по индикатору результативность обратной связи</t>
  </si>
  <si>
    <t>Зависимость</t>
  </si>
  <si>
    <t>Оценочный балл</t>
  </si>
  <si>
    <t>фактическое (Ф)</t>
  </si>
  <si>
    <t>плановое (П)</t>
  </si>
  <si>
    <t>1. Возможность личного приема заявителей и потребителей услуг уполномоченными должностными лицами территориальной сетевой организации - всего</t>
  </si>
  <si>
    <t>в том числе по критериям</t>
  </si>
  <si>
    <t>Ф/П*100 %</t>
  </si>
  <si>
    <t>1.1. Количество структурных подразделений по работе с заявителями и потребителями услуг в процентном отношении к общему количеству структурных подразделений</t>
  </si>
  <si>
    <t>1.2. Количество утвержденных территориальной сетевой организацией в установленном порядке организационно-распорядительных документов по вопросам работы с заявителями и потребителями услуг - всего, шт.</t>
  </si>
  <si>
    <t>в том числе:</t>
  </si>
  <si>
    <t>а) регламенты оказания услуг и рассмотрения обращений заявителей и потребителей услуг, шт.</t>
  </si>
  <si>
    <t>б) наличие положения о деятельности структурного подразделения по работе с заявителями и потребителями услуг (наличие - 1, отсутствие - 0), шт.</t>
  </si>
  <si>
    <t>в) должностные инструкции сотрудников, обслуживающих заявителей и потребителей услуг, шт.</t>
  </si>
  <si>
    <t>г) утвержденные территориальной сетевой организацией в установленном порядке формы отчетности о работе с заявителями и потребителями услуг, шт.</t>
  </si>
  <si>
    <t>2. Наличие телефонной связи для обращений потребителей услуг к уполномоченным должностным лицам территориальной сетевой организации</t>
  </si>
  <si>
    <t>в том числе по критериям:</t>
  </si>
  <si>
    <t>2.1. Наличие единого телефонного номера для приема обращений потребителей услуг (наличие - 1, отсутствие - 0)</t>
  </si>
  <si>
    <t>2.2. Наличие информационно-справочной системы для автоматизации обработки обращений потребителей услуг, поступивших по телефону (наличие - 1, отсутствие - 0)</t>
  </si>
  <si>
    <t>2.3. Наличие системы автоинформирования потребителей услуг по телефону, предназначенной для доведения до них типовой информации (наличие - 1, отсутствие - 0)</t>
  </si>
  <si>
    <t>3. Наличие в сети Интернет сайта территориальной сетевой организации с возможностью обмена информацией с потребителями услуг посредством электронной почты (наличие - 1, отсутствие - 0)</t>
  </si>
  <si>
    <t>4. Проведение мероприятий по доведению до сведения потребителей услуг необходимой информации, в том числе путем ее размещения в сети Интернет, на бумажных носителях или иными доступными способами (проведение - 1, отсутствие - 0)</t>
  </si>
  <si>
    <t>5.1. Общее количество обращений потребителей услуг о проведении консультаций по порядку обжалования действий (бездействия) территориальной сетевой организации в ходе исполнения своих функций, процентов от общего количества поступивших обращений</t>
  </si>
  <si>
    <t>6. Степень полноты, актуальности и достоверности предоставляемой потребителям услуг информации о деятельности территориальной сетевой организации - всего</t>
  </si>
  <si>
    <t>6.1. Общее количество обращений потребителей услуг о проведении консультаций по вопросам деятельности территориальной сетевой организации, процентов от общего количества поступивших обращений</t>
  </si>
  <si>
    <t>6.2. Количество обращений потребителей услуг с указанием на отсутствие необходимой информации, которая должна быть раскрыта территориальной сетевой организацией в соответствии с нормативными правовыми актами, процентов от общего количества поступивших обращений</t>
  </si>
  <si>
    <t>не указывается</t>
  </si>
  <si>
    <t>1. Соблюдение сроков по процедурам взаимодействия с потребителями услуг (заявителями) - всего,</t>
  </si>
  <si>
    <t>1.1. Среднее время, затраченное территориальной сетевой организацией на направление проекта договора оказания услуг по передаче электрической энергии потребителю услуг (заявителю), дней</t>
  </si>
  <si>
    <t>а) для физических лиц, включая индивидуальных предпринимателей, и юридических лиц - субъектов малого и среднего предпринимательства, дней</t>
  </si>
  <si>
    <t>б) для остальных потребителей услуг, дней</t>
  </si>
  <si>
    <t>1.3. Количество случаев отказа от заключения и случаев расторжения потребителем услуг договоров оказания услуг по передаче электрической энергии в процентов от общего количества заключенных территориальной сетевой организацией договоров с потребителями услуг (заявителями), кроме физических лиц</t>
  </si>
  <si>
    <t>2.1. Количество обращений потребителей услуг с указанием на ненадлежащее качество электрической энергии, процентов от общего количества поступивших обращений</t>
  </si>
  <si>
    <t xml:space="preserve">4.1 Количество обращений потребителей услуг (заявителей) с указанием на неправомерность использования персональных данных потребителей услуг (заявителей), в процентах от общего количества поступивших обращений </t>
  </si>
  <si>
    <t>Параметр (показатель), характеризующий индикатор</t>
  </si>
  <si>
    <t>3.1. Наличие (отсутствие) установленной процедуры согласования с потребителями услуг графиков вывода электросетевого оборудования в ремонт и (или) из эксплуатации (наличие - 1, отсутствие - 0)</t>
  </si>
  <si>
    <t>1. Наличие структурного подразделения территориальной сетевой организации по рассмотрению, обработке и принятию мер по обращениям потребителей услуг (наличие - 1, отсутствие - 0)</t>
  </si>
  <si>
    <t>2.3. Количество обращений, связанных с неудовлетворенностью принятыми мерами, указанными в п. 2.2 настоящей формы, поступивших от потребителей услуг в течение 30 рабочих дней после завершения мероприятий, указанных в п. 2.2 настоящей формы, в процентах от общего количества поступивших обращений</t>
  </si>
  <si>
    <t>2.6. Количество реализованных изменений в деятельности организации, направленных на повышение качества обслуживания потребителей услуг, шт.</t>
  </si>
  <si>
    <t>3.1. Средняя продолжительность времени принятия мер по результатам обращения потребителя услуг, дней</t>
  </si>
  <si>
    <t>а) письменных опросов, шт. на 1000 потребителей услуг</t>
  </si>
  <si>
    <t>б) электронной связи через сеть Интернет, шт. на 1000 потребителей услуг</t>
  </si>
  <si>
    <t>&lt;1&gt; Расчет производится при наличии в территориальной сетевой организации Системы автоинформирования (голосовая, СМС и другим способом).</t>
  </si>
  <si>
    <t>в) системы автоинформирования, шт. на 1000 потребителей услуг &lt;1&gt;</t>
  </si>
  <si>
    <t>5.1. Средняя продолжительность времени на принятие территориальной сетевой организацией мер по возмещению потребителю услуг убытков, месяцев</t>
  </si>
  <si>
    <t>5.2. Доля потребителей услуг, получивших возмещение убытков, возникших в результате неисполнения (ненадлежащего исполнения) территориальной сетевой организацией своих обязательств, от числа потребителей, в пользу которых было вынесено судебное решение, или возмещение было произведено во внесудебном порядке, процентов</t>
  </si>
  <si>
    <t>Наименование сетевой организации (подразделения/филиала)</t>
  </si>
  <si>
    <t>Должность</t>
  </si>
  <si>
    <t>Ф.И.О.</t>
  </si>
  <si>
    <t>Форма 4.2. Расчет обобщенного показателя уровня надежности и качества 
оказываемых услуг</t>
  </si>
  <si>
    <t>№ формулы
методических указаний</t>
  </si>
  <si>
    <r>
      <t>1. Оценка достижения показателя уровня надежности оказываемых услуг, К</t>
    </r>
    <r>
      <rPr>
        <vertAlign val="subscript"/>
        <sz val="11"/>
        <rFont val="Times New Roman"/>
        <family val="1"/>
        <charset val="204"/>
      </rPr>
      <t>над</t>
    </r>
  </si>
  <si>
    <t>п. 5</t>
  </si>
  <si>
    <t>Для организации по управлению единой национальной (общероссийской) электрической сетью и территориальной сетевой организации</t>
  </si>
  <si>
    <r>
      <t>2. Оценка достижения показателя уровня надежности оказываемых услуг, К</t>
    </r>
    <r>
      <rPr>
        <vertAlign val="subscript"/>
        <sz val="11"/>
        <rFont val="Times New Roman"/>
        <family val="1"/>
        <charset val="204"/>
      </rPr>
      <t>над1</t>
    </r>
  </si>
  <si>
    <t>Для территориальной сетевой организации</t>
  </si>
  <si>
    <r>
      <t>3. Оценка достижения показателя уровня надежности оказываемых услуг, К</t>
    </r>
    <r>
      <rPr>
        <vertAlign val="subscript"/>
        <sz val="11"/>
        <rFont val="Times New Roman"/>
        <family val="1"/>
        <charset val="204"/>
      </rPr>
      <t>над2</t>
    </r>
  </si>
  <si>
    <r>
      <t>4. Оценка достижения показателя уровня надежности оказываемых услуг, К</t>
    </r>
    <r>
      <rPr>
        <vertAlign val="subscript"/>
        <sz val="11"/>
        <rFont val="Times New Roman"/>
        <family val="1"/>
        <charset val="204"/>
      </rPr>
      <t>кач</t>
    </r>
  </si>
  <si>
    <r>
      <t>5.</t>
    </r>
    <r>
      <rPr>
        <sz val="11"/>
        <color indexed="9"/>
        <rFont val="Times New Roman"/>
        <family val="1"/>
        <charset val="204"/>
      </rPr>
      <t>_</t>
    </r>
    <r>
      <rPr>
        <sz val="11"/>
        <rFont val="Times New Roman"/>
        <family val="1"/>
        <charset val="204"/>
      </rPr>
      <t>Оценка достижения показателя уровня надежности оказываемых услуг, К</t>
    </r>
    <r>
      <rPr>
        <vertAlign val="subscript"/>
        <sz val="11"/>
        <rFont val="Times New Roman"/>
        <family val="1"/>
        <charset val="204"/>
      </rPr>
      <t>кач1</t>
    </r>
  </si>
  <si>
    <r>
      <t>6.</t>
    </r>
    <r>
      <rPr>
        <sz val="11"/>
        <color indexed="9"/>
        <rFont val="Times New Roman"/>
        <family val="1"/>
        <charset val="204"/>
      </rPr>
      <t>_</t>
    </r>
    <r>
      <rPr>
        <sz val="11"/>
        <rFont val="Times New Roman"/>
        <family val="1"/>
        <charset val="204"/>
      </rPr>
      <t>Оценка достижения показателя уровня надежности оказываемых услуг, К</t>
    </r>
    <r>
      <rPr>
        <vertAlign val="subscript"/>
        <sz val="11"/>
        <rFont val="Times New Roman"/>
        <family val="1"/>
        <charset val="204"/>
      </rPr>
      <t>кач2</t>
    </r>
  </si>
  <si>
    <r>
      <t>7.</t>
    </r>
    <r>
      <rPr>
        <sz val="11"/>
        <color indexed="9"/>
        <rFont val="Times New Roman"/>
        <family val="1"/>
        <charset val="204"/>
      </rPr>
      <t>_</t>
    </r>
    <r>
      <rPr>
        <sz val="11"/>
        <rFont val="Times New Roman"/>
        <family val="1"/>
        <charset val="204"/>
      </rPr>
      <t>Оценка достижения показателя уровня надежности оказываемых услуг, К</t>
    </r>
    <r>
      <rPr>
        <vertAlign val="subscript"/>
        <sz val="11"/>
        <rFont val="Times New Roman"/>
        <family val="1"/>
        <charset val="204"/>
      </rPr>
      <t>кач3</t>
    </r>
  </si>
  <si>
    <r>
      <t>8.</t>
    </r>
    <r>
      <rPr>
        <sz val="11"/>
        <color indexed="9"/>
        <rFont val="Times New Roman"/>
        <family val="1"/>
        <charset val="204"/>
      </rPr>
      <t>_</t>
    </r>
    <r>
      <rPr>
        <sz val="11"/>
        <rFont val="Times New Roman"/>
        <family val="1"/>
        <charset val="204"/>
      </rPr>
      <t>Обобщенный показатель уровня надежности и качества оказываемых услуг, К</t>
    </r>
    <r>
      <rPr>
        <vertAlign val="subscript"/>
        <sz val="11"/>
        <rFont val="Times New Roman"/>
        <family val="1"/>
        <charset val="204"/>
      </rPr>
      <t>об</t>
    </r>
  </si>
  <si>
    <t>Форма 4.1. Показатели уровня надежности и уровня качества</t>
  </si>
  <si>
    <t>оказываемых услуг сетевой организации</t>
  </si>
  <si>
    <t>№ формулы (пункта)</t>
  </si>
  <si>
    <t>методических указаний</t>
  </si>
  <si>
    <t>Показатель средней продолжительности прекращений передачи</t>
  </si>
  <si>
    <r>
      <t>электрической энергии  (П</t>
    </r>
    <r>
      <rPr>
        <vertAlign val="subscript"/>
        <sz val="10"/>
        <rFont val="Times New Roman"/>
        <family val="1"/>
        <charset val="204"/>
      </rPr>
      <t>п</t>
    </r>
    <r>
      <rPr>
        <sz val="10"/>
        <rFont val="Times New Roman"/>
        <family val="1"/>
        <charset val="204"/>
      </rPr>
      <t>)</t>
    </r>
  </si>
  <si>
    <r>
      <t>Объем недоотпущенной электрической энергии (П</t>
    </r>
    <r>
      <rPr>
        <vertAlign val="subscript"/>
        <sz val="10"/>
        <rFont val="Times New Roman"/>
        <family val="1"/>
        <charset val="204"/>
      </rPr>
      <t>ens</t>
    </r>
    <r>
      <rPr>
        <sz val="10"/>
        <rFont val="Times New Roman"/>
        <family val="1"/>
        <charset val="204"/>
      </rPr>
      <t>)</t>
    </r>
  </si>
  <si>
    <r>
      <t>электрической энергии на точку поставки (П</t>
    </r>
    <r>
      <rPr>
        <vertAlign val="subscript"/>
        <sz val="10"/>
        <rFont val="Times New Roman"/>
        <family val="1"/>
        <charset val="204"/>
      </rPr>
      <t>saidi</t>
    </r>
    <r>
      <rPr>
        <sz val="10"/>
        <rFont val="Times New Roman"/>
        <family val="1"/>
        <charset val="204"/>
      </rPr>
      <t>)</t>
    </r>
  </si>
  <si>
    <t>Показатель средней частоты прекращений передачи</t>
  </si>
  <si>
    <r>
      <t>электрической энергии на точку поставки (П</t>
    </r>
    <r>
      <rPr>
        <vertAlign val="subscript"/>
        <sz val="10"/>
        <rFont val="Times New Roman"/>
        <family val="1"/>
        <charset val="204"/>
      </rPr>
      <t>saifi</t>
    </r>
    <r>
      <rPr>
        <sz val="10"/>
        <rFont val="Times New Roman"/>
        <family val="1"/>
        <charset val="204"/>
      </rPr>
      <t>)</t>
    </r>
  </si>
  <si>
    <t>Показатель уровня качества осуществляемого технологического</t>
  </si>
  <si>
    <t>7 или 12</t>
  </si>
  <si>
    <r>
      <t>присоединения (П</t>
    </r>
    <r>
      <rPr>
        <vertAlign val="subscript"/>
        <sz val="10"/>
        <rFont val="Times New Roman"/>
        <family val="1"/>
        <charset val="204"/>
      </rPr>
      <t>тпр</t>
    </r>
    <r>
      <rPr>
        <sz val="10"/>
        <rFont val="Times New Roman"/>
        <family val="1"/>
        <charset val="204"/>
      </rPr>
      <t>)</t>
    </r>
  </si>
  <si>
    <t xml:space="preserve">Показатель уровня качества обслуживания потребителей </t>
  </si>
  <si>
    <r>
      <t>услуг территориальными сетевыми организациями (П</t>
    </r>
    <r>
      <rPr>
        <vertAlign val="subscript"/>
        <sz val="10"/>
        <rFont val="Times New Roman"/>
        <family val="1"/>
        <charset val="204"/>
      </rPr>
      <t>тсо</t>
    </r>
    <r>
      <rPr>
        <sz val="10"/>
        <rFont val="Times New Roman"/>
        <family val="1"/>
        <charset val="204"/>
      </rPr>
      <t>)</t>
    </r>
  </si>
  <si>
    <r>
      <t>Плановое значение показателя П</t>
    </r>
    <r>
      <rPr>
        <vertAlign val="subscript"/>
        <sz val="10"/>
        <rFont val="Times New Roman"/>
        <family val="1"/>
        <charset val="204"/>
      </rPr>
      <t>п</t>
    </r>
    <r>
      <rPr>
        <sz val="10"/>
        <rFont val="Times New Roman"/>
        <family val="1"/>
        <charset val="204"/>
      </rPr>
      <t>, П</t>
    </r>
    <r>
      <rPr>
        <vertAlign val="superscript"/>
        <sz val="10"/>
        <rFont val="Times New Roman"/>
        <family val="1"/>
        <charset val="204"/>
      </rPr>
      <t>пл</t>
    </r>
    <r>
      <rPr>
        <vertAlign val="subscript"/>
        <sz val="10"/>
        <rFont val="Times New Roman"/>
        <family val="1"/>
        <charset val="204"/>
      </rPr>
      <t>п</t>
    </r>
  </si>
  <si>
    <t>Пункт 4.1
методических указаний</t>
  </si>
  <si>
    <r>
      <t>Плановое значение показателя П</t>
    </r>
    <r>
      <rPr>
        <vertAlign val="subscript"/>
        <sz val="10"/>
        <rFont val="Times New Roman"/>
        <family val="1"/>
        <charset val="204"/>
      </rPr>
      <t>тпр</t>
    </r>
    <r>
      <rPr>
        <sz val="10"/>
        <rFont val="Times New Roman"/>
        <family val="1"/>
        <charset val="204"/>
      </rPr>
      <t>, П</t>
    </r>
    <r>
      <rPr>
        <vertAlign val="superscript"/>
        <sz val="10"/>
        <rFont val="Times New Roman"/>
        <family val="1"/>
        <charset val="204"/>
      </rPr>
      <t>пл</t>
    </r>
    <r>
      <rPr>
        <vertAlign val="subscript"/>
        <sz val="10"/>
        <rFont val="Times New Roman"/>
        <family val="1"/>
        <charset val="204"/>
      </rPr>
      <t>тпр</t>
    </r>
  </si>
  <si>
    <r>
      <t>Плановое значение показателя П</t>
    </r>
    <r>
      <rPr>
        <vertAlign val="subscript"/>
        <sz val="10"/>
        <rFont val="Times New Roman"/>
        <family val="1"/>
        <charset val="204"/>
      </rPr>
      <t>тсо</t>
    </r>
    <r>
      <rPr>
        <sz val="10"/>
        <rFont val="Times New Roman"/>
        <family val="1"/>
        <charset val="204"/>
      </rPr>
      <t>, П</t>
    </r>
    <r>
      <rPr>
        <vertAlign val="superscript"/>
        <sz val="10"/>
        <rFont val="Times New Roman"/>
        <family val="1"/>
        <charset val="204"/>
      </rPr>
      <t>пл</t>
    </r>
    <r>
      <rPr>
        <vertAlign val="subscript"/>
        <sz val="10"/>
        <rFont val="Times New Roman"/>
        <family val="1"/>
        <charset val="204"/>
      </rPr>
      <t>тсо</t>
    </r>
  </si>
  <si>
    <r>
      <t>Плановое значение показателя П</t>
    </r>
    <r>
      <rPr>
        <vertAlign val="subscript"/>
        <sz val="10"/>
        <rFont val="Times New Roman"/>
        <family val="1"/>
        <charset val="204"/>
      </rPr>
      <t>ens</t>
    </r>
    <r>
      <rPr>
        <sz val="10"/>
        <rFont val="Times New Roman"/>
        <family val="1"/>
        <charset val="204"/>
      </rPr>
      <t>, П</t>
    </r>
    <r>
      <rPr>
        <vertAlign val="superscript"/>
        <sz val="10"/>
        <rFont val="Times New Roman"/>
        <family val="1"/>
        <charset val="204"/>
      </rPr>
      <t>пл</t>
    </r>
    <r>
      <rPr>
        <vertAlign val="subscript"/>
        <sz val="10"/>
        <rFont val="Times New Roman"/>
        <family val="1"/>
        <charset val="204"/>
      </rPr>
      <t>ens</t>
    </r>
  </si>
  <si>
    <r>
      <t>Плановое значение показателя П</t>
    </r>
    <r>
      <rPr>
        <vertAlign val="subscript"/>
        <sz val="10"/>
        <rFont val="Times New Roman"/>
        <family val="1"/>
        <charset val="204"/>
      </rPr>
      <t>saidi</t>
    </r>
    <r>
      <rPr>
        <sz val="10"/>
        <rFont val="Times New Roman"/>
        <family val="1"/>
        <charset val="204"/>
      </rPr>
      <t>, П</t>
    </r>
    <r>
      <rPr>
        <vertAlign val="superscript"/>
        <sz val="10"/>
        <rFont val="Times New Roman"/>
        <family val="1"/>
        <charset val="204"/>
      </rPr>
      <t>пл</t>
    </r>
    <r>
      <rPr>
        <vertAlign val="subscript"/>
        <sz val="10"/>
        <rFont val="Times New Roman"/>
        <family val="1"/>
        <charset val="204"/>
      </rPr>
      <t>saidi</t>
    </r>
  </si>
  <si>
    <t>Пункт 4.2
методических указаний</t>
  </si>
  <si>
    <r>
      <t>Плановое значение показателя П</t>
    </r>
    <r>
      <rPr>
        <vertAlign val="subscript"/>
        <sz val="10"/>
        <rFont val="Times New Roman"/>
        <family val="1"/>
        <charset val="204"/>
      </rPr>
      <t>saifi</t>
    </r>
    <r>
      <rPr>
        <sz val="10"/>
        <rFont val="Times New Roman"/>
        <family val="1"/>
        <charset val="204"/>
      </rPr>
      <t>, П</t>
    </r>
    <r>
      <rPr>
        <vertAlign val="superscript"/>
        <sz val="10"/>
        <rFont val="Times New Roman"/>
        <family val="1"/>
        <charset val="204"/>
      </rPr>
      <t>пл</t>
    </r>
    <r>
      <rPr>
        <vertAlign val="subscript"/>
        <sz val="10"/>
        <rFont val="Times New Roman"/>
        <family val="1"/>
        <charset val="204"/>
      </rPr>
      <t>saifi</t>
    </r>
  </si>
  <si>
    <t>Оценка достижения показателя уровня надежности</t>
  </si>
  <si>
    <t>Пункт 5
методических указаний</t>
  </si>
  <si>
    <r>
      <t>оказываемых услуг, К</t>
    </r>
    <r>
      <rPr>
        <vertAlign val="subscript"/>
        <sz val="10"/>
        <rFont val="Times New Roman"/>
        <family val="1"/>
        <charset val="204"/>
      </rPr>
      <t>над</t>
    </r>
  </si>
  <si>
    <r>
      <t>оказываемых услуг, К</t>
    </r>
    <r>
      <rPr>
        <vertAlign val="subscript"/>
        <sz val="10"/>
        <rFont val="Times New Roman"/>
        <family val="1"/>
        <charset val="204"/>
      </rPr>
      <t>над1</t>
    </r>
  </si>
  <si>
    <r>
      <t>оказываемых услуг, К</t>
    </r>
    <r>
      <rPr>
        <vertAlign val="subscript"/>
        <sz val="10"/>
        <rFont val="Times New Roman"/>
        <family val="1"/>
        <charset val="204"/>
      </rPr>
      <t>над2</t>
    </r>
  </si>
  <si>
    <t>Оценка достижения показателя уровня качества оказываемых</t>
  </si>
  <si>
    <r>
      <t>услуг, К</t>
    </r>
    <r>
      <rPr>
        <vertAlign val="subscript"/>
        <sz val="10"/>
        <rFont val="Times New Roman"/>
        <family val="1"/>
        <charset val="204"/>
      </rPr>
      <t>кач</t>
    </r>
    <r>
      <rPr>
        <sz val="10"/>
        <rFont val="Times New Roman"/>
        <family val="1"/>
        <charset val="204"/>
      </rPr>
      <t xml:space="preserve"> (организации по управлению единой национальной</t>
    </r>
  </si>
  <si>
    <t>(общероссийской) электрической сетью)</t>
  </si>
  <si>
    <r>
      <t>услуг, К</t>
    </r>
    <r>
      <rPr>
        <vertAlign val="subscript"/>
        <sz val="10"/>
        <rFont val="Times New Roman"/>
        <family val="1"/>
        <charset val="204"/>
      </rPr>
      <t>кач1</t>
    </r>
    <r>
      <rPr>
        <sz val="10"/>
        <rFont val="Times New Roman"/>
        <family val="1"/>
        <charset val="204"/>
      </rPr>
      <t xml:space="preserve"> (для территориальной сетевой организации)</t>
    </r>
  </si>
  <si>
    <r>
      <t>услуг, К</t>
    </r>
    <r>
      <rPr>
        <vertAlign val="subscript"/>
        <sz val="10"/>
        <rFont val="Times New Roman"/>
        <family val="1"/>
        <charset val="204"/>
      </rPr>
      <t>кач2</t>
    </r>
    <r>
      <rPr>
        <sz val="10"/>
        <rFont val="Times New Roman"/>
        <family val="1"/>
        <charset val="204"/>
      </rPr>
      <t xml:space="preserve"> (для территориальной сетевой организации)</t>
    </r>
  </si>
  <si>
    <r>
      <t>услуг, К</t>
    </r>
    <r>
      <rPr>
        <vertAlign val="subscript"/>
        <sz val="10"/>
        <rFont val="Times New Roman"/>
        <family val="1"/>
        <charset val="204"/>
      </rPr>
      <t>кач3</t>
    </r>
    <r>
      <rPr>
        <sz val="10"/>
        <rFont val="Times New Roman"/>
        <family val="1"/>
        <charset val="204"/>
      </rPr>
      <t xml:space="preserve"> (для территориальной сетевой организации)</t>
    </r>
  </si>
  <si>
    <t>Ф. И. О.</t>
  </si>
  <si>
    <t>Кривополенов А.В.</t>
  </si>
  <si>
    <t>Форма 1.1 - Журнал учёта текущей информации о прекращении передачи электрической энергии для потребителей услуг электросетевой организации за 2021 год</t>
  </si>
  <si>
    <t>Акт раследования авариия № 1/21 от 12.05.2021 г.</t>
  </si>
  <si>
    <t>Акт раследования авариия № 2/21 от 03.06.2021 г.</t>
  </si>
  <si>
    <t>Акт раследования авариия № 3/21 от 23.12.2021 г.</t>
  </si>
  <si>
    <t>МУП "Горсвет" (ИНН 2905009412) (Архангельская обл) МУП "Горсвет"</t>
  </si>
  <si>
    <t>КЛ</t>
  </si>
  <si>
    <t>ТП № 48 - ТП № 54</t>
  </si>
  <si>
    <t>6 (6.3)</t>
  </si>
  <si>
    <t>17,10 2021.05.11</t>
  </si>
  <si>
    <t>18,54 2021.05.11</t>
  </si>
  <si>
    <t>Форма 8.1 &lt;1&gt; 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 2021 год</t>
  </si>
  <si>
    <t>1/21 2021-05-12</t>
  </si>
  <si>
    <t>3.4.8.5</t>
  </si>
  <si>
    <t>4.12</t>
  </si>
  <si>
    <t>РП № 1, яч.23 - РП № 2, яч.7</t>
  </si>
  <si>
    <t>21,10 2021.06.02</t>
  </si>
  <si>
    <t>21,45 2021.06.02</t>
  </si>
  <si>
    <t>2/21 03.06.2021</t>
  </si>
  <si>
    <t>КЛ 6  кВ ТП № 50, ТП № 51, ТП № 54, ТП № 63</t>
  </si>
  <si>
    <t>КЛ 6 кВ ТП № 33, ТП № 32, ТП № 64, ТП № 50, ТП № 51, ТП № 54, ТП № 63, ТП № 46, ТП № 58</t>
  </si>
  <si>
    <t>ТП № 2-ТП № 3</t>
  </si>
  <si>
    <t>06,31 2021.12.23</t>
  </si>
  <si>
    <t>09,35 2021.12.23</t>
  </si>
  <si>
    <t>ТП 6 (6.3) кВ ТП 5 А, ТП 30, ТП 9, ТП 4, ТП 3, ТП 2, ТП 11, ТП 6, ТП 6 А, ТП 8(Все ЛЭП ТП)</t>
  </si>
  <si>
    <t>3/21 23.12.2021</t>
  </si>
  <si>
    <t>Форма 1.2 -Расчет показателя средней продолжительности прекращений передачи электрической энергии за 2021 год</t>
  </si>
  <si>
    <t>Форма 1.3. Расчет показателя средней продолжительности прекращения передачи электрической энергии потребителям услуг и показателя средней частоты прекращений передачи электрической энергии потребителям услуг сетевой организации 2021 г.</t>
  </si>
  <si>
    <t>МУП "Горсвет" 2021 год</t>
  </si>
  <si>
    <t>Форма 3.1 -Отчетные данные для расчета  значения показателя качества рассмотрения заявок на технологическое присоединение к сети в период регулирования в пределах долгосрочного периода регулирования за 2021 г.</t>
  </si>
  <si>
    <t>Форма 3.2 -Отчетные данные для расчета значения показателя качества исполнения договоров об осуществлении технологического присоединения заявителей к сети, в период регулирования в пределах долгосрочного периода регулирования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</si>
</sst>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0.000"/>
    <numFmt numFmtId="167" formatCode="#,##0.000"/>
  </numFmts>
  <fonts count="55">
    <font>
      <sz val="10"/>
      <name val="Verdana"/>
      <charset val="204"/>
    </font>
    <font>
      <sz val="11"/>
      <color theme="1"/>
      <name val="Calibri"/>
      <family val="2"/>
      <charset val="204"/>
      <scheme val="minor"/>
    </font>
    <font>
      <sz val="10"/>
      <name val="Verdana"/>
      <family val="2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b/>
      <sz val="16"/>
      <name val="Verdana"/>
      <family val="2"/>
      <charset val="204"/>
    </font>
    <font>
      <b/>
      <sz val="14"/>
      <name val="Verdana"/>
      <family val="2"/>
      <charset val="204"/>
    </font>
    <font>
      <sz val="12"/>
      <name val="Verdan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Verdana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9"/>
      <color indexed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FF0000"/>
      <name val="Arial Narrow"/>
      <family val="2"/>
      <charset val="204"/>
    </font>
    <font>
      <sz val="14"/>
      <color rgb="FF000000"/>
      <name val="Calibri"/>
      <family val="2"/>
      <charset val="204"/>
    </font>
    <font>
      <i/>
      <sz val="11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1"/>
      <color rgb="FFFF0000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color rgb="FF000000"/>
      <name val="Arial Narrow"/>
      <family val="2"/>
      <charset val="204"/>
    </font>
    <font>
      <i/>
      <u/>
      <sz val="10"/>
      <color rgb="FF000000"/>
      <name val="Arial Narrow"/>
      <family val="2"/>
      <charset val="204"/>
    </font>
    <font>
      <i/>
      <u/>
      <sz val="10"/>
      <color theme="1"/>
      <name val="Calibri"/>
      <family val="2"/>
      <charset val="204"/>
      <scheme val="minor"/>
    </font>
    <font>
      <b/>
      <sz val="14"/>
      <color rgb="FF000000"/>
      <name val="Arial Narrow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Arial Narrow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rgb="FF000000"/>
      <name val="Arial Narrow"/>
      <family val="2"/>
      <charset val="204"/>
    </font>
    <font>
      <sz val="14"/>
      <color theme="1"/>
      <name val="Arial Narrow"/>
      <family val="2"/>
      <charset val="204"/>
    </font>
    <font>
      <vertAlign val="subscript"/>
      <sz val="14"/>
      <color rgb="FF000000"/>
      <name val="Arial Narrow"/>
      <family val="2"/>
      <charset val="204"/>
    </font>
    <font>
      <sz val="12"/>
      <color theme="1"/>
      <name val="Arial Narrow"/>
      <family val="2"/>
      <charset val="204"/>
    </font>
    <font>
      <vertAlign val="subscript"/>
      <sz val="10"/>
      <name val="Verdana"/>
      <family val="2"/>
      <charset val="204"/>
    </font>
    <font>
      <vertAlign val="superscript"/>
      <sz val="10"/>
      <name val="Verdana"/>
      <family val="2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vertAlign val="subscript"/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7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2" fillId="0" borderId="0"/>
    <xf numFmtId="0" fontId="12" fillId="0" borderId="0"/>
    <xf numFmtId="0" fontId="2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34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indent="1"/>
    </xf>
    <xf numFmtId="0" fontId="8" fillId="0" borderId="0" xfId="0" applyFont="1"/>
    <xf numFmtId="0" fontId="5" fillId="0" borderId="0" xfId="0" applyFont="1"/>
    <xf numFmtId="3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0" xfId="0" applyFont="1"/>
    <xf numFmtId="0" fontId="9" fillId="0" borderId="0" xfId="0" applyFont="1"/>
    <xf numFmtId="165" fontId="8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0" xfId="0" applyFont="1"/>
    <xf numFmtId="4" fontId="8" fillId="3" borderId="1" xfId="0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/>
    </xf>
    <xf numFmtId="0" fontId="14" fillId="0" borderId="0" xfId="1" applyFont="1" applyBorder="1" applyAlignment="1">
      <alignment horizontal="left"/>
    </xf>
    <xf numFmtId="0" fontId="13" fillId="0" borderId="0" xfId="1" applyFont="1" applyBorder="1" applyAlignment="1">
      <alignment horizontal="left"/>
    </xf>
    <xf numFmtId="0" fontId="14" fillId="0" borderId="0" xfId="1" applyFont="1" applyBorder="1" applyAlignment="1">
      <alignment horizontal="center" vertical="center"/>
    </xf>
    <xf numFmtId="0" fontId="14" fillId="0" borderId="2" xfId="1" applyFont="1" applyBorder="1" applyAlignment="1">
      <alignment horizontal="left" vertical="top"/>
    </xf>
    <xf numFmtId="0" fontId="14" fillId="0" borderId="0" xfId="1" applyFont="1" applyBorder="1" applyAlignment="1">
      <alignment horizontal="left" vertical="top"/>
    </xf>
    <xf numFmtId="49" fontId="14" fillId="0" borderId="0" xfId="1" applyNumberFormat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7" fillId="0" borderId="0" xfId="1" applyFont="1" applyBorder="1" applyAlignment="1">
      <alignment horizontal="justify" wrapText="1"/>
    </xf>
    <xf numFmtId="0" fontId="18" fillId="0" borderId="0" xfId="1" applyFont="1" applyBorder="1" applyAlignment="1">
      <alignment horizontal="justify" wrapText="1"/>
    </xf>
    <xf numFmtId="0" fontId="14" fillId="0" borderId="0" xfId="2" applyNumberFormat="1" applyFont="1" applyBorder="1" applyAlignment="1">
      <alignment horizontal="left"/>
    </xf>
    <xf numFmtId="0" fontId="19" fillId="0" borderId="0" xfId="2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0" fillId="0" borderId="14" xfId="0" applyBorder="1"/>
    <xf numFmtId="0" fontId="0" fillId="0" borderId="0" xfId="0" applyBorder="1"/>
    <xf numFmtId="0" fontId="4" fillId="0" borderId="15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/>
    </xf>
    <xf numFmtId="0" fontId="9" fillId="0" borderId="16" xfId="0" applyFont="1" applyBorder="1"/>
    <xf numFmtId="0" fontId="10" fillId="0" borderId="17" xfId="0" applyFont="1" applyBorder="1"/>
    <xf numFmtId="0" fontId="9" fillId="0" borderId="17" xfId="0" applyFont="1" applyBorder="1"/>
    <xf numFmtId="0" fontId="0" fillId="0" borderId="17" xfId="0" applyBorder="1"/>
    <xf numFmtId="0" fontId="4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Border="1"/>
    <xf numFmtId="0" fontId="10" fillId="0" borderId="0" xfId="0" applyFont="1" applyBorder="1"/>
    <xf numFmtId="0" fontId="20" fillId="0" borderId="0" xfId="3" applyFill="1"/>
    <xf numFmtId="0" fontId="20" fillId="0" borderId="29" xfId="3" applyFill="1" applyBorder="1" applyAlignment="1">
      <alignment horizontal="center" vertical="center" textRotation="90" wrapText="1"/>
    </xf>
    <xf numFmtId="0" fontId="20" fillId="0" borderId="0" xfId="3" applyFill="1" applyAlignment="1">
      <alignment horizontal="left" vertical="top" wrapText="1"/>
    </xf>
    <xf numFmtId="0" fontId="25" fillId="0" borderId="0" xfId="3" applyFont="1" applyFill="1" applyAlignment="1">
      <alignment horizontal="left" vertical="top" wrapText="1"/>
    </xf>
    <xf numFmtId="0" fontId="20" fillId="0" borderId="1" xfId="3" applyFont="1" applyFill="1" applyBorder="1" applyAlignment="1">
      <alignment horizontal="center" vertical="center" wrapText="1"/>
    </xf>
    <xf numFmtId="0" fontId="27" fillId="0" borderId="0" xfId="3" applyFont="1" applyFill="1" applyAlignment="1">
      <alignment vertical="center"/>
    </xf>
    <xf numFmtId="0" fontId="25" fillId="0" borderId="0" xfId="3" applyFont="1" applyFill="1"/>
    <xf numFmtId="0" fontId="0" fillId="4" borderId="0" xfId="0" applyFill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6" fontId="15" fillId="0" borderId="5" xfId="0" applyNumberFormat="1" applyFont="1" applyBorder="1" applyAlignment="1">
      <alignment horizontal="center" vertical="center" wrapText="1"/>
    </xf>
    <xf numFmtId="0" fontId="30" fillId="0" borderId="0" xfId="5" applyFont="1" applyFill="1" applyBorder="1" applyAlignment="1">
      <alignment horizontal="left" vertical="top" wrapText="1"/>
    </xf>
    <xf numFmtId="0" fontId="28" fillId="0" borderId="0" xfId="5" applyFont="1" applyFill="1"/>
    <xf numFmtId="0" fontId="29" fillId="0" borderId="0" xfId="5" applyFont="1" applyFill="1"/>
    <xf numFmtId="0" fontId="29" fillId="0" borderId="17" xfId="5" applyFont="1" applyFill="1" applyBorder="1"/>
    <xf numFmtId="0" fontId="30" fillId="0" borderId="0" xfId="5" applyFont="1" applyFill="1" applyBorder="1" applyAlignment="1">
      <alignment horizontal="left" vertical="top"/>
    </xf>
    <xf numFmtId="0" fontId="30" fillId="0" borderId="0" xfId="5" applyFont="1" applyFill="1" applyAlignment="1">
      <alignment horizontal="left" vertical="top"/>
    </xf>
    <xf numFmtId="0" fontId="29" fillId="0" borderId="0" xfId="5" applyFont="1" applyFill="1" applyAlignment="1">
      <alignment horizontal="left" vertical="top"/>
    </xf>
    <xf numFmtId="0" fontId="30" fillId="0" borderId="31" xfId="5" applyFont="1" applyFill="1" applyBorder="1" applyAlignment="1">
      <alignment horizontal="left" vertical="top" wrapText="1"/>
    </xf>
    <xf numFmtId="0" fontId="30" fillId="0" borderId="31" xfId="5" applyFont="1" applyFill="1" applyBorder="1" applyAlignment="1">
      <alignment horizontal="center" vertical="top" wrapText="1"/>
    </xf>
    <xf numFmtId="0" fontId="29" fillId="0" borderId="31" xfId="5" applyFont="1" applyFill="1" applyBorder="1" applyAlignment="1">
      <alignment horizontal="center" vertical="center"/>
    </xf>
    <xf numFmtId="0" fontId="29" fillId="0" borderId="0" xfId="5" applyFont="1" applyFill="1" applyBorder="1"/>
    <xf numFmtId="0" fontId="29" fillId="0" borderId="0" xfId="5" applyFont="1" applyFill="1" applyBorder="1" applyAlignment="1"/>
    <xf numFmtId="0" fontId="35" fillId="0" borderId="17" xfId="5" applyFont="1" applyFill="1" applyBorder="1" applyAlignment="1">
      <alignment horizontal="center" vertical="center"/>
    </xf>
    <xf numFmtId="0" fontId="37" fillId="0" borderId="31" xfId="5" applyFont="1" applyFill="1" applyBorder="1" applyAlignment="1">
      <alignment horizontal="left" vertical="top" wrapText="1"/>
    </xf>
    <xf numFmtId="0" fontId="38" fillId="0" borderId="31" xfId="5" applyFont="1" applyFill="1" applyBorder="1" applyAlignment="1">
      <alignment horizontal="center" vertical="center"/>
    </xf>
    <xf numFmtId="16" fontId="37" fillId="0" borderId="31" xfId="5" applyNumberFormat="1" applyFont="1" applyFill="1" applyBorder="1" applyAlignment="1">
      <alignment horizontal="left" vertical="top" wrapText="1"/>
    </xf>
    <xf numFmtId="0" fontId="37" fillId="0" borderId="31" xfId="5" applyNumberFormat="1" applyFont="1" applyFill="1" applyBorder="1" applyAlignment="1">
      <alignment horizontal="left" vertical="top" wrapText="1"/>
    </xf>
    <xf numFmtId="0" fontId="29" fillId="0" borderId="0" xfId="5" applyFont="1" applyFill="1" applyBorder="1" applyAlignment="1">
      <alignment horizontal="center"/>
    </xf>
    <xf numFmtId="166" fontId="38" fillId="0" borderId="31" xfId="5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4" fillId="0" borderId="4" xfId="0" applyFont="1" applyBorder="1" applyAlignment="1"/>
    <xf numFmtId="0" fontId="4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25" fillId="0" borderId="0" xfId="3" applyFont="1" applyFill="1" applyAlignment="1">
      <alignment horizontal="left" wrapText="1"/>
    </xf>
    <xf numFmtId="0" fontId="0" fillId="0" borderId="1" xfId="0" applyBorder="1"/>
    <xf numFmtId="0" fontId="6" fillId="0" borderId="0" xfId="0" applyFont="1"/>
    <xf numFmtId="0" fontId="43" fillId="0" borderId="0" xfId="0" applyFont="1"/>
    <xf numFmtId="0" fontId="44" fillId="0" borderId="0" xfId="0" applyFont="1"/>
    <xf numFmtId="0" fontId="44" fillId="4" borderId="1" xfId="0" applyFont="1" applyFill="1" applyBorder="1" applyAlignment="1">
      <alignment vertical="top" wrapText="1"/>
    </xf>
    <xf numFmtId="0" fontId="2" fillId="0" borderId="0" xfId="0" applyFont="1" applyAlignment="1">
      <alignment horizontal="left"/>
    </xf>
    <xf numFmtId="0" fontId="4" fillId="0" borderId="0" xfId="0" applyFont="1" applyFill="1" applyBorder="1" applyAlignment="1">
      <alignment horizontal="left"/>
    </xf>
    <xf numFmtId="0" fontId="44" fillId="4" borderId="0" xfId="0" applyFont="1" applyFill="1" applyAlignment="1">
      <alignment wrapText="1"/>
    </xf>
    <xf numFmtId="0" fontId="43" fillId="4" borderId="1" xfId="0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center" vertical="top" wrapText="1"/>
    </xf>
    <xf numFmtId="0" fontId="43" fillId="4" borderId="1" xfId="0" applyFont="1" applyFill="1" applyBorder="1" applyAlignment="1">
      <alignment vertical="top" wrapText="1"/>
    </xf>
    <xf numFmtId="3" fontId="43" fillId="4" borderId="1" xfId="0" applyNumberFormat="1" applyFont="1" applyFill="1" applyBorder="1" applyAlignment="1">
      <alignment horizontal="center" vertical="center"/>
    </xf>
    <xf numFmtId="3" fontId="44" fillId="4" borderId="1" xfId="0" applyNumberFormat="1" applyFont="1" applyFill="1" applyBorder="1" applyAlignment="1">
      <alignment horizontal="center" vertical="center"/>
    </xf>
    <xf numFmtId="164" fontId="44" fillId="4" borderId="1" xfId="6" applyNumberFormat="1" applyFont="1" applyFill="1" applyBorder="1" applyAlignment="1">
      <alignment horizontal="center" vertical="center"/>
    </xf>
    <xf numFmtId="9" fontId="44" fillId="4" borderId="1" xfId="6" applyFont="1" applyFill="1" applyBorder="1" applyAlignment="1">
      <alignment horizontal="center" vertical="center"/>
    </xf>
    <xf numFmtId="9" fontId="43" fillId="4" borderId="1" xfId="6" applyFont="1" applyFill="1" applyBorder="1" applyAlignment="1">
      <alignment horizontal="center" vertical="center"/>
    </xf>
    <xf numFmtId="4" fontId="43" fillId="4" borderId="1" xfId="0" applyNumberFormat="1" applyFont="1" applyFill="1" applyBorder="1" applyAlignment="1">
      <alignment horizontal="center" vertical="center"/>
    </xf>
    <xf numFmtId="3" fontId="43" fillId="4" borderId="1" xfId="0" applyNumberFormat="1" applyFont="1" applyFill="1" applyBorder="1" applyAlignment="1">
      <alignment horizontal="center" vertical="center" wrapText="1"/>
    </xf>
    <xf numFmtId="4" fontId="44" fillId="4" borderId="1" xfId="0" applyNumberFormat="1" applyFont="1" applyFill="1" applyBorder="1" applyAlignment="1">
      <alignment horizontal="center" vertical="center"/>
    </xf>
    <xf numFmtId="1" fontId="44" fillId="4" borderId="1" xfId="6" applyNumberFormat="1" applyFont="1" applyFill="1" applyBorder="1" applyAlignment="1">
      <alignment horizontal="center" vertical="center"/>
    </xf>
    <xf numFmtId="0" fontId="43" fillId="4" borderId="0" xfId="0" applyFont="1" applyFill="1"/>
    <xf numFmtId="0" fontId="44" fillId="4" borderId="0" xfId="0" applyFont="1" applyFill="1"/>
    <xf numFmtId="0" fontId="43" fillId="4" borderId="2" xfId="0" applyFont="1" applyFill="1" applyBorder="1" applyAlignment="1">
      <alignment vertical="top" wrapText="1"/>
    </xf>
    <xf numFmtId="3" fontId="43" fillId="4" borderId="3" xfId="0" applyNumberFormat="1" applyFont="1" applyFill="1" applyBorder="1" applyAlignment="1">
      <alignment horizontal="center" vertical="center"/>
    </xf>
    <xf numFmtId="0" fontId="44" fillId="4" borderId="1" xfId="0" applyFont="1" applyFill="1" applyBorder="1" applyAlignment="1">
      <alignment wrapText="1"/>
    </xf>
    <xf numFmtId="3" fontId="44" fillId="4" borderId="1" xfId="0" applyNumberFormat="1" applyFont="1" applyFill="1" applyBorder="1" applyAlignment="1">
      <alignment horizontal="center" vertical="center" wrapText="1"/>
    </xf>
    <xf numFmtId="0" fontId="14" fillId="0" borderId="8" xfId="1" applyFont="1" applyBorder="1" applyAlignment="1">
      <alignment horizontal="left" vertical="top"/>
    </xf>
    <xf numFmtId="0" fontId="14" fillId="0" borderId="10" xfId="1" applyFont="1" applyBorder="1" applyAlignment="1">
      <alignment horizontal="left" vertical="top"/>
    </xf>
    <xf numFmtId="0" fontId="10" fillId="0" borderId="0" xfId="1" applyFont="1" applyAlignment="1">
      <alignment horizontal="left"/>
    </xf>
    <xf numFmtId="0" fontId="14" fillId="0" borderId="0" xfId="1" applyFont="1" applyAlignment="1">
      <alignment horizontal="left" vertical="top"/>
    </xf>
    <xf numFmtId="0" fontId="14" fillId="0" borderId="0" xfId="1" applyFont="1" applyAlignment="1">
      <alignment horizontal="left" vertical="center"/>
    </xf>
    <xf numFmtId="0" fontId="13" fillId="0" borderId="0" xfId="1" applyFont="1" applyAlignment="1">
      <alignment horizontal="left" vertical="top"/>
    </xf>
    <xf numFmtId="0" fontId="14" fillId="0" borderId="0" xfId="1" applyFont="1" applyAlignment="1">
      <alignment horizontal="left"/>
    </xf>
    <xf numFmtId="49" fontId="14" fillId="0" borderId="8" xfId="1" applyNumberFormat="1" applyFont="1" applyBorder="1" applyAlignment="1">
      <alignment horizontal="left" vertical="top"/>
    </xf>
    <xf numFmtId="0" fontId="14" fillId="0" borderId="9" xfId="1" applyFont="1" applyBorder="1" applyAlignment="1">
      <alignment horizontal="left" vertical="top" wrapText="1"/>
    </xf>
    <xf numFmtId="0" fontId="14" fillId="0" borderId="9" xfId="1" applyFont="1" applyBorder="1" applyAlignment="1">
      <alignment horizontal="left" vertical="top"/>
    </xf>
    <xf numFmtId="49" fontId="14" fillId="0" borderId="32" xfId="1" applyNumberFormat="1" applyFont="1" applyBorder="1" applyAlignment="1">
      <alignment horizontal="left" vertical="top"/>
    </xf>
    <xf numFmtId="0" fontId="14" fillId="0" borderId="33" xfId="1" applyFont="1" applyBorder="1" applyAlignment="1">
      <alignment horizontal="left" vertical="top" wrapText="1"/>
    </xf>
    <xf numFmtId="0" fontId="14" fillId="0" borderId="32" xfId="1" applyFont="1" applyBorder="1" applyAlignment="1">
      <alignment horizontal="left" vertical="top"/>
    </xf>
    <xf numFmtId="0" fontId="14" fillId="0" borderId="33" xfId="1" applyFont="1" applyBorder="1" applyAlignment="1">
      <alignment horizontal="left" vertical="top"/>
    </xf>
    <xf numFmtId="49" fontId="14" fillId="0" borderId="10" xfId="1" applyNumberFormat="1" applyFont="1" applyBorder="1" applyAlignment="1">
      <alignment horizontal="left" vertical="top"/>
    </xf>
    <xf numFmtId="0" fontId="14" fillId="0" borderId="11" xfId="1" applyFont="1" applyBorder="1" applyAlignment="1">
      <alignment horizontal="left" vertical="top" wrapText="1"/>
    </xf>
    <xf numFmtId="0" fontId="14" fillId="0" borderId="11" xfId="1" applyFont="1" applyBorder="1" applyAlignment="1">
      <alignment horizontal="left" vertical="top"/>
    </xf>
    <xf numFmtId="49" fontId="14" fillId="0" borderId="2" xfId="1" applyNumberFormat="1" applyFont="1" applyBorder="1" applyAlignment="1">
      <alignment horizontal="left" vertical="top"/>
    </xf>
    <xf numFmtId="0" fontId="14" fillId="0" borderId="4" xfId="1" applyFont="1" applyBorder="1" applyAlignment="1">
      <alignment horizontal="left" vertical="top" wrapText="1"/>
    </xf>
    <xf numFmtId="0" fontId="14" fillId="0" borderId="4" xfId="1" applyFont="1" applyBorder="1" applyAlignment="1">
      <alignment horizontal="left" vertical="top"/>
    </xf>
    <xf numFmtId="0" fontId="9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47" fillId="0" borderId="0" xfId="1" applyFont="1" applyAlignment="1">
      <alignment horizontal="center"/>
    </xf>
    <xf numFmtId="0" fontId="47" fillId="0" borderId="0" xfId="1" applyFont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24" fillId="0" borderId="21" xfId="3" applyFont="1" applyFill="1" applyBorder="1" applyAlignment="1">
      <alignment horizontal="center" vertical="center" wrapText="1"/>
    </xf>
    <xf numFmtId="0" fontId="50" fillId="0" borderId="30" xfId="0" applyFont="1" applyBorder="1" applyAlignment="1">
      <alignment horizontal="center" vertical="center" wrapText="1"/>
    </xf>
    <xf numFmtId="0" fontId="51" fillId="0" borderId="30" xfId="0" applyFont="1" applyBorder="1" applyAlignment="1">
      <alignment horizontal="center" vertical="center" wrapText="1"/>
    </xf>
    <xf numFmtId="0" fontId="51" fillId="0" borderId="1" xfId="3" applyFont="1" applyFill="1" applyBorder="1" applyAlignment="1">
      <alignment horizontal="center" vertical="center" wrapText="1"/>
    </xf>
    <xf numFmtId="0" fontId="52" fillId="0" borderId="34" xfId="0" applyFont="1" applyBorder="1" applyAlignment="1">
      <alignment horizontal="center" vertical="center" wrapText="1"/>
    </xf>
    <xf numFmtId="0" fontId="52" fillId="0" borderId="30" xfId="0" applyFont="1" applyBorder="1" applyAlignment="1">
      <alignment horizontal="center" vertical="center" wrapText="1"/>
    </xf>
    <xf numFmtId="0" fontId="53" fillId="0" borderId="1" xfId="3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0" fontId="54" fillId="0" borderId="34" xfId="0" applyFont="1" applyBorder="1" applyAlignment="1">
      <alignment horizontal="center" vertical="center" wrapText="1"/>
    </xf>
    <xf numFmtId="0" fontId="54" fillId="0" borderId="3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44" fillId="0" borderId="1" xfId="0" applyFont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9" fillId="0" borderId="0" xfId="2" applyNumberFormat="1" applyFont="1" applyBorder="1" applyAlignment="1">
      <alignment horizontal="center" vertical="top"/>
    </xf>
    <xf numFmtId="0" fontId="17" fillId="0" borderId="0" xfId="1" applyFont="1" applyBorder="1" applyAlignment="1">
      <alignment horizontal="justify" wrapText="1"/>
    </xf>
    <xf numFmtId="0" fontId="18" fillId="0" borderId="0" xfId="1" applyFont="1" applyBorder="1" applyAlignment="1">
      <alignment horizontal="justify" wrapText="1"/>
    </xf>
    <xf numFmtId="0" fontId="14" fillId="0" borderId="7" xfId="2" applyNumberFormat="1" applyFont="1" applyBorder="1" applyAlignment="1">
      <alignment horizontal="left"/>
    </xf>
    <xf numFmtId="0" fontId="14" fillId="0" borderId="7" xfId="2" applyNumberFormat="1" applyFont="1" applyBorder="1" applyAlignment="1">
      <alignment horizontal="center"/>
    </xf>
    <xf numFmtId="49" fontId="14" fillId="0" borderId="8" xfId="1" applyNumberFormat="1" applyFont="1" applyBorder="1" applyAlignment="1">
      <alignment horizontal="center" vertical="top"/>
    </xf>
    <xf numFmtId="49" fontId="14" fillId="0" borderId="12" xfId="1" applyNumberFormat="1" applyFont="1" applyBorder="1" applyAlignment="1">
      <alignment horizontal="center" vertical="top"/>
    </xf>
    <xf numFmtId="49" fontId="14" fillId="0" borderId="9" xfId="1" applyNumberFormat="1" applyFont="1" applyBorder="1" applyAlignment="1">
      <alignment horizontal="center" vertical="top"/>
    </xf>
    <xf numFmtId="49" fontId="14" fillId="0" borderId="10" xfId="1" applyNumberFormat="1" applyFont="1" applyBorder="1" applyAlignment="1">
      <alignment horizontal="center" vertical="top"/>
    </xf>
    <xf numFmtId="49" fontId="14" fillId="0" borderId="7" xfId="1" applyNumberFormat="1" applyFont="1" applyBorder="1" applyAlignment="1">
      <alignment horizontal="center" vertical="top"/>
    </xf>
    <xf numFmtId="49" fontId="14" fillId="0" borderId="11" xfId="1" applyNumberFormat="1" applyFont="1" applyBorder="1" applyAlignment="1">
      <alignment horizontal="center" vertical="top"/>
    </xf>
    <xf numFmtId="0" fontId="14" fillId="0" borderId="8" xfId="1" applyFont="1" applyBorder="1" applyAlignment="1">
      <alignment horizontal="left" vertical="top"/>
    </xf>
    <xf numFmtId="0" fontId="14" fillId="0" borderId="10" xfId="1" applyFont="1" applyBorder="1" applyAlignment="1">
      <alignment horizontal="left" vertical="top"/>
    </xf>
    <xf numFmtId="0" fontId="14" fillId="0" borderId="12" xfId="1" applyNumberFormat="1" applyFont="1" applyBorder="1" applyAlignment="1">
      <alignment horizontal="left" vertical="top" wrapText="1"/>
    </xf>
    <xf numFmtId="0" fontId="14" fillId="0" borderId="9" xfId="1" applyNumberFormat="1" applyFont="1" applyBorder="1" applyAlignment="1">
      <alignment horizontal="left" vertical="top" wrapText="1"/>
    </xf>
    <xf numFmtId="0" fontId="14" fillId="0" borderId="7" xfId="1" applyNumberFormat="1" applyFont="1" applyBorder="1" applyAlignment="1">
      <alignment horizontal="left" vertical="top" wrapText="1"/>
    </xf>
    <xf numFmtId="0" fontId="14" fillId="0" borderId="11" xfId="1" applyNumberFormat="1" applyFont="1" applyBorder="1" applyAlignment="1">
      <alignment horizontal="left" vertical="top" wrapText="1"/>
    </xf>
    <xf numFmtId="0" fontId="14" fillId="0" borderId="8" xfId="1" applyNumberFormat="1" applyFont="1" applyBorder="1" applyAlignment="1">
      <alignment horizontal="center" vertical="center" wrapText="1"/>
    </xf>
    <xf numFmtId="0" fontId="14" fillId="0" borderId="12" xfId="1" applyNumberFormat="1" applyFont="1" applyBorder="1" applyAlignment="1">
      <alignment horizontal="center" vertical="center" wrapText="1"/>
    </xf>
    <xf numFmtId="0" fontId="14" fillId="0" borderId="9" xfId="1" applyNumberFormat="1" applyFont="1" applyBorder="1" applyAlignment="1">
      <alignment horizontal="center" vertical="center" wrapText="1"/>
    </xf>
    <xf numFmtId="0" fontId="14" fillId="0" borderId="10" xfId="1" applyNumberFormat="1" applyFont="1" applyBorder="1" applyAlignment="1">
      <alignment horizontal="center" vertical="center" wrapText="1"/>
    </xf>
    <xf numFmtId="0" fontId="14" fillId="0" borderId="7" xfId="1" applyNumberFormat="1" applyFont="1" applyBorder="1" applyAlignment="1">
      <alignment horizontal="center" vertical="center" wrapText="1"/>
    </xf>
    <xf numFmtId="0" fontId="14" fillId="0" borderId="11" xfId="1" applyNumberFormat="1" applyFont="1" applyBorder="1" applyAlignment="1">
      <alignment horizontal="center" vertical="center" wrapText="1"/>
    </xf>
    <xf numFmtId="0" fontId="14" fillId="0" borderId="8" xfId="1" applyNumberFormat="1" applyFont="1" applyBorder="1" applyAlignment="1">
      <alignment horizontal="center" vertical="center"/>
    </xf>
    <xf numFmtId="0" fontId="14" fillId="0" borderId="12" xfId="1" applyNumberFormat="1" applyFont="1" applyBorder="1" applyAlignment="1">
      <alignment horizontal="center" vertical="center"/>
    </xf>
    <xf numFmtId="0" fontId="14" fillId="0" borderId="9" xfId="1" applyNumberFormat="1" applyFont="1" applyBorder="1" applyAlignment="1">
      <alignment horizontal="center" vertical="center"/>
    </xf>
    <xf numFmtId="0" fontId="14" fillId="0" borderId="10" xfId="1" applyNumberFormat="1" applyFont="1" applyBorder="1" applyAlignment="1">
      <alignment horizontal="center" vertical="center"/>
    </xf>
    <xf numFmtId="0" fontId="14" fillId="0" borderId="7" xfId="1" applyNumberFormat="1" applyFont="1" applyBorder="1" applyAlignment="1">
      <alignment horizontal="center" vertical="center"/>
    </xf>
    <xf numFmtId="0" fontId="14" fillId="0" borderId="11" xfId="1" applyNumberFormat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top"/>
    </xf>
    <xf numFmtId="0" fontId="15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left" vertical="top" wrapText="1"/>
    </xf>
    <xf numFmtId="0" fontId="14" fillId="0" borderId="2" xfId="1" applyNumberFormat="1" applyFont="1" applyBorder="1" applyAlignment="1">
      <alignment horizontal="left" vertical="top" wrapText="1"/>
    </xf>
    <xf numFmtId="0" fontId="14" fillId="0" borderId="3" xfId="1" applyNumberFormat="1" applyFont="1" applyBorder="1" applyAlignment="1">
      <alignment horizontal="left" vertical="top" wrapText="1"/>
    </xf>
    <xf numFmtId="0" fontId="14" fillId="0" borderId="4" xfId="1" applyNumberFormat="1" applyFont="1" applyBorder="1" applyAlignment="1">
      <alignment horizontal="left" vertical="top" wrapText="1"/>
    </xf>
    <xf numFmtId="1" fontId="15" fillId="0" borderId="1" xfId="1" applyNumberFormat="1" applyFont="1" applyBorder="1" applyAlignment="1">
      <alignment horizontal="center" vertical="center" wrapText="1"/>
    </xf>
    <xf numFmtId="0" fontId="14" fillId="0" borderId="1" xfId="1" applyNumberFormat="1" applyFont="1" applyBorder="1" applyAlignment="1">
      <alignment horizontal="center" vertical="top" wrapText="1"/>
    </xf>
    <xf numFmtId="164" fontId="15" fillId="0" borderId="8" xfId="1" applyNumberFormat="1" applyFont="1" applyBorder="1" applyAlignment="1">
      <alignment horizontal="center" vertical="center" wrapText="1"/>
    </xf>
    <xf numFmtId="164" fontId="15" fillId="0" borderId="12" xfId="1" applyNumberFormat="1" applyFont="1" applyBorder="1" applyAlignment="1">
      <alignment horizontal="center" vertical="center" wrapText="1"/>
    </xf>
    <xf numFmtId="164" fontId="15" fillId="0" borderId="9" xfId="1" applyNumberFormat="1" applyFont="1" applyBorder="1" applyAlignment="1">
      <alignment horizontal="center" vertical="center" wrapText="1"/>
    </xf>
    <xf numFmtId="164" fontId="15" fillId="0" borderId="10" xfId="1" applyNumberFormat="1" applyFont="1" applyBorder="1" applyAlignment="1">
      <alignment horizontal="center" vertical="center" wrapText="1"/>
    </xf>
    <xf numFmtId="164" fontId="15" fillId="0" borderId="7" xfId="1" applyNumberFormat="1" applyFont="1" applyBorder="1" applyAlignment="1">
      <alignment horizontal="center" vertical="center" wrapText="1"/>
    </xf>
    <xf numFmtId="164" fontId="15" fillId="0" borderId="11" xfId="1" applyNumberFormat="1" applyFont="1" applyBorder="1" applyAlignment="1">
      <alignment horizontal="center" vertical="center" wrapText="1"/>
    </xf>
    <xf numFmtId="49" fontId="14" fillId="0" borderId="8" xfId="1" applyNumberFormat="1" applyFont="1" applyFill="1" applyBorder="1" applyAlignment="1">
      <alignment horizontal="left" vertical="top" wrapText="1"/>
    </xf>
    <xf numFmtId="49" fontId="14" fillId="0" borderId="12" xfId="1" applyNumberFormat="1" applyFont="1" applyFill="1" applyBorder="1" applyAlignment="1">
      <alignment horizontal="left" vertical="top" wrapText="1"/>
    </xf>
    <xf numFmtId="49" fontId="14" fillId="0" borderId="9" xfId="1" applyNumberFormat="1" applyFont="1" applyFill="1" applyBorder="1" applyAlignment="1">
      <alignment horizontal="left" vertical="top" wrapText="1"/>
    </xf>
    <xf numFmtId="49" fontId="14" fillId="0" borderId="10" xfId="1" applyNumberFormat="1" applyFont="1" applyFill="1" applyBorder="1" applyAlignment="1">
      <alignment horizontal="left" vertical="top" wrapText="1"/>
    </xf>
    <xf numFmtId="49" fontId="14" fillId="0" borderId="7" xfId="1" applyNumberFormat="1" applyFont="1" applyFill="1" applyBorder="1" applyAlignment="1">
      <alignment horizontal="left" vertical="top" wrapText="1"/>
    </xf>
    <xf numFmtId="49" fontId="14" fillId="0" borderId="11" xfId="1" applyNumberFormat="1" applyFont="1" applyFill="1" applyBorder="1" applyAlignment="1">
      <alignment horizontal="left" vertical="top" wrapText="1"/>
    </xf>
    <xf numFmtId="166" fontId="15" fillId="0" borderId="2" xfId="1" applyNumberFormat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166" fontId="15" fillId="0" borderId="4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15" fillId="0" borderId="3" xfId="1" applyNumberFormat="1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wrapText="1"/>
    </xf>
    <xf numFmtId="0" fontId="10" fillId="0" borderId="7" xfId="1" applyFont="1" applyFill="1" applyBorder="1" applyAlignment="1">
      <alignment horizontal="center"/>
    </xf>
    <xf numFmtId="0" fontId="13" fillId="0" borderId="0" xfId="1" applyFont="1" applyBorder="1" applyAlignment="1">
      <alignment horizontal="center" vertical="top"/>
    </xf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left" vertical="top" wrapText="1"/>
    </xf>
    <xf numFmtId="0" fontId="20" fillId="0" borderId="3" xfId="3" applyFont="1" applyFill="1" applyBorder="1" applyAlignment="1">
      <alignment horizontal="left" vertical="top" wrapText="1"/>
    </xf>
    <xf numFmtId="0" fontId="20" fillId="0" borderId="4" xfId="3" applyFont="1" applyFill="1" applyBorder="1" applyAlignment="1">
      <alignment horizontal="left" vertical="top" wrapText="1"/>
    </xf>
    <xf numFmtId="0" fontId="25" fillId="0" borderId="3" xfId="3" applyFont="1" applyFill="1" applyBorder="1" applyAlignment="1">
      <alignment horizontal="center" wrapText="1"/>
    </xf>
    <xf numFmtId="0" fontId="25" fillId="0" borderId="3" xfId="3" applyFont="1" applyFill="1" applyBorder="1" applyAlignment="1">
      <alignment horizontal="center" vertical="top" wrapText="1"/>
    </xf>
    <xf numFmtId="0" fontId="25" fillId="0" borderId="12" xfId="3" applyFont="1" applyFill="1" applyBorder="1" applyAlignment="1">
      <alignment horizontal="center" vertical="top" wrapText="1"/>
    </xf>
    <xf numFmtId="0" fontId="25" fillId="0" borderId="0" xfId="3" applyFont="1" applyFill="1" applyAlignment="1">
      <alignment horizontal="center" vertical="top" wrapText="1"/>
    </xf>
    <xf numFmtId="0" fontId="26" fillId="0" borderId="2" xfId="3" applyFont="1" applyFill="1" applyBorder="1" applyAlignment="1">
      <alignment horizontal="left" vertical="top" wrapText="1"/>
    </xf>
    <xf numFmtId="0" fontId="26" fillId="0" borderId="3" xfId="3" applyFont="1" applyFill="1" applyBorder="1" applyAlignment="1">
      <alignment horizontal="left" vertical="top" wrapText="1"/>
    </xf>
    <xf numFmtId="0" fontId="26" fillId="0" borderId="4" xfId="3" applyFont="1" applyFill="1" applyBorder="1" applyAlignment="1">
      <alignment horizontal="left" vertical="top" wrapText="1"/>
    </xf>
    <xf numFmtId="0" fontId="20" fillId="0" borderId="21" xfId="3" applyFill="1" applyBorder="1" applyAlignment="1">
      <alignment horizontal="center" vertical="center" textRotation="90" wrapText="1"/>
    </xf>
    <xf numFmtId="0" fontId="20" fillId="0" borderId="25" xfId="3" applyFill="1" applyBorder="1" applyAlignment="1">
      <alignment horizontal="center" vertical="center" textRotation="90" wrapText="1"/>
    </xf>
    <xf numFmtId="0" fontId="20" fillId="0" borderId="18" xfId="3" applyFill="1" applyBorder="1" applyAlignment="1">
      <alignment horizontal="center" vertical="center" wrapText="1"/>
    </xf>
    <xf numFmtId="0" fontId="20" fillId="0" borderId="19" xfId="3" applyFill="1" applyBorder="1" applyAlignment="1">
      <alignment horizontal="center" vertical="center" wrapText="1"/>
    </xf>
    <xf numFmtId="0" fontId="20" fillId="0" borderId="20" xfId="3" applyFill="1" applyBorder="1" applyAlignment="1">
      <alignment horizontal="center" vertical="center" wrapText="1"/>
    </xf>
    <xf numFmtId="0" fontId="20" fillId="0" borderId="24" xfId="3" applyFill="1" applyBorder="1" applyAlignment="1">
      <alignment horizontal="center" vertical="center" textRotation="90" wrapText="1"/>
    </xf>
    <xf numFmtId="0" fontId="20" fillId="0" borderId="29" xfId="3" applyFill="1" applyBorder="1" applyAlignment="1">
      <alignment horizontal="center" vertical="center" textRotation="90" wrapText="1"/>
    </xf>
    <xf numFmtId="0" fontId="21" fillId="0" borderId="0" xfId="3" applyFont="1" applyFill="1" applyAlignment="1">
      <alignment horizontal="left" vertical="top"/>
    </xf>
    <xf numFmtId="0" fontId="22" fillId="0" borderId="0" xfId="3" applyFont="1" applyFill="1" applyAlignment="1">
      <alignment horizontal="center"/>
    </xf>
    <xf numFmtId="0" fontId="23" fillId="0" borderId="0" xfId="3" applyFont="1" applyFill="1" applyBorder="1" applyAlignment="1">
      <alignment horizontal="center"/>
    </xf>
    <xf numFmtId="0" fontId="20" fillId="0" borderId="22" xfId="3" applyFill="1" applyBorder="1" applyAlignment="1">
      <alignment horizontal="center" vertical="center" wrapText="1"/>
    </xf>
    <xf numFmtId="0" fontId="20" fillId="0" borderId="23" xfId="3" applyFill="1" applyBorder="1" applyAlignment="1">
      <alignment horizontal="center" vertical="center" wrapText="1"/>
    </xf>
    <xf numFmtId="0" fontId="20" fillId="0" borderId="24" xfId="3" applyFill="1" applyBorder="1" applyAlignment="1">
      <alignment horizontal="center" vertical="center" wrapText="1"/>
    </xf>
    <xf numFmtId="0" fontId="20" fillId="0" borderId="26" xfId="3" applyFill="1" applyBorder="1" applyAlignment="1">
      <alignment horizontal="center" vertical="center" wrapText="1"/>
    </xf>
    <xf numFmtId="0" fontId="20" fillId="0" borderId="27" xfId="3" applyFill="1" applyBorder="1" applyAlignment="1">
      <alignment horizontal="center" vertical="center" wrapText="1"/>
    </xf>
    <xf numFmtId="0" fontId="20" fillId="0" borderId="28" xfId="3" applyFill="1" applyBorder="1" applyAlignment="1">
      <alignment horizontal="center" vertical="center" wrapText="1"/>
    </xf>
    <xf numFmtId="0" fontId="33" fillId="0" borderId="0" xfId="5" applyFont="1" applyFill="1" applyBorder="1" applyAlignment="1">
      <alignment horizontal="center" vertical="top" wrapText="1"/>
    </xf>
    <xf numFmtId="0" fontId="34" fillId="0" borderId="0" xfId="5" applyFont="1" applyAlignment="1">
      <alignment horizontal="center" vertical="top" wrapText="1"/>
    </xf>
    <xf numFmtId="0" fontId="34" fillId="0" borderId="0" xfId="5" applyFont="1" applyAlignment="1">
      <alignment horizontal="center"/>
    </xf>
    <xf numFmtId="0" fontId="35" fillId="0" borderId="17" xfId="5" applyFont="1" applyFill="1" applyBorder="1" applyAlignment="1">
      <alignment horizontal="center" vertical="top" wrapText="1"/>
    </xf>
    <xf numFmtId="0" fontId="36" fillId="0" borderId="17" xfId="5" applyFont="1" applyBorder="1" applyAlignment="1">
      <alignment horizontal="center" vertical="top" wrapText="1"/>
    </xf>
    <xf numFmtId="0" fontId="31" fillId="0" borderId="13" xfId="5" applyFont="1" applyFill="1" applyBorder="1" applyAlignment="1">
      <alignment horizontal="center" vertical="center"/>
    </xf>
    <xf numFmtId="0" fontId="32" fillId="0" borderId="13" xfId="5" applyFont="1" applyBorder="1" applyAlignment="1">
      <alignment horizontal="center" vertical="center"/>
    </xf>
    <xf numFmtId="0" fontId="40" fillId="0" borderId="13" xfId="5" applyFont="1" applyFill="1" applyBorder="1" applyAlignment="1">
      <alignment horizontal="center"/>
    </xf>
    <xf numFmtId="0" fontId="40" fillId="0" borderId="7" xfId="5" applyFont="1" applyFill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3" fillId="4" borderId="5" xfId="0" applyFont="1" applyFill="1" applyBorder="1" applyAlignment="1">
      <alignment horizontal="center" vertical="center" wrapText="1"/>
    </xf>
    <xf numFmtId="0" fontId="43" fillId="4" borderId="6" xfId="0" applyFont="1" applyFill="1" applyBorder="1" applyAlignment="1">
      <alignment horizontal="center" vertical="center" wrapText="1"/>
    </xf>
    <xf numFmtId="0" fontId="43" fillId="4" borderId="2" xfId="0" applyFont="1" applyFill="1" applyBorder="1" applyAlignment="1">
      <alignment horizontal="center" vertical="center" wrapText="1"/>
    </xf>
    <xf numFmtId="0" fontId="43" fillId="4" borderId="4" xfId="0" applyFont="1" applyFill="1" applyBorder="1" applyAlignment="1">
      <alignment horizontal="center" vertical="center" wrapText="1"/>
    </xf>
    <xf numFmtId="0" fontId="47" fillId="0" borderId="12" xfId="1" applyFont="1" applyBorder="1" applyAlignment="1">
      <alignment horizontal="center" vertical="top"/>
    </xf>
    <xf numFmtId="0" fontId="13" fillId="0" borderId="8" xfId="1" applyFont="1" applyBorder="1" applyAlignment="1">
      <alignment horizontal="left"/>
    </xf>
    <xf numFmtId="0" fontId="13" fillId="0" borderId="12" xfId="1" applyFont="1" applyBorder="1" applyAlignment="1">
      <alignment horizontal="left"/>
    </xf>
    <xf numFmtId="0" fontId="13" fillId="0" borderId="9" xfId="1" applyFont="1" applyBorder="1" applyAlignment="1">
      <alignment horizontal="left"/>
    </xf>
    <xf numFmtId="0" fontId="13" fillId="0" borderId="8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0" xfId="1" applyFont="1" applyBorder="1" applyAlignment="1">
      <alignment horizontal="left"/>
    </xf>
    <xf numFmtId="0" fontId="13" fillId="0" borderId="7" xfId="1" applyFont="1" applyBorder="1" applyAlignment="1">
      <alignment horizontal="left"/>
    </xf>
    <xf numFmtId="0" fontId="13" fillId="0" borderId="11" xfId="1" applyFont="1" applyBorder="1" applyAlignment="1">
      <alignment horizontal="left"/>
    </xf>
    <xf numFmtId="0" fontId="13" fillId="0" borderId="7" xfId="1" applyFont="1" applyBorder="1" applyAlignment="1">
      <alignment horizontal="center"/>
    </xf>
    <xf numFmtId="0" fontId="10" fillId="0" borderId="8" xfId="1" applyFont="1" applyBorder="1" applyAlignment="1">
      <alignment horizontal="center" vertical="center"/>
    </xf>
    <xf numFmtId="0" fontId="13" fillId="0" borderId="32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33" xfId="1" applyFont="1" applyBorder="1" applyAlignment="1">
      <alignment horizontal="center" vertical="center"/>
    </xf>
    <xf numFmtId="0" fontId="10" fillId="0" borderId="32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3" fillId="0" borderId="32" xfId="1" applyFont="1" applyBorder="1" applyAlignment="1">
      <alignment horizontal="left"/>
    </xf>
    <xf numFmtId="0" fontId="13" fillId="0" borderId="0" xfId="1" applyFont="1" applyAlignment="1">
      <alignment horizontal="left"/>
    </xf>
    <xf numFmtId="0" fontId="13" fillId="0" borderId="33" xfId="1" applyFont="1" applyBorder="1" applyAlignment="1">
      <alignment horizontal="left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4" borderId="8" xfId="1" applyFont="1" applyFill="1" applyBorder="1" applyAlignment="1">
      <alignment horizontal="center" vertical="center"/>
    </xf>
    <xf numFmtId="0" fontId="10" fillId="4" borderId="12" xfId="1" applyFont="1" applyFill="1" applyBorder="1" applyAlignment="1">
      <alignment horizontal="center" vertical="center"/>
    </xf>
    <xf numFmtId="0" fontId="10" fillId="4" borderId="9" xfId="1" applyFont="1" applyFill="1" applyBorder="1" applyAlignment="1">
      <alignment horizontal="center" vertical="center"/>
    </xf>
    <xf numFmtId="0" fontId="10" fillId="4" borderId="10" xfId="1" applyFont="1" applyFill="1" applyBorder="1" applyAlignment="1">
      <alignment horizontal="center" vertical="center"/>
    </xf>
    <xf numFmtId="0" fontId="10" fillId="4" borderId="7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13" fillId="0" borderId="2" xfId="1" applyFont="1" applyBorder="1" applyAlignment="1">
      <alignment horizontal="left"/>
    </xf>
    <xf numFmtId="0" fontId="13" fillId="0" borderId="3" xfId="1" applyFont="1" applyBorder="1" applyAlignment="1">
      <alignment horizontal="left"/>
    </xf>
    <xf numFmtId="0" fontId="13" fillId="0" borderId="4" xfId="1" applyFont="1" applyBorder="1" applyAlignment="1">
      <alignment horizontal="left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0" fontId="47" fillId="0" borderId="0" xfId="1" applyFont="1" applyAlignment="1">
      <alignment horizontal="center"/>
    </xf>
    <xf numFmtId="0" fontId="13" fillId="0" borderId="8" xfId="1" applyFont="1" applyBorder="1" applyAlignment="1">
      <alignment horizontal="center" vertical="center"/>
    </xf>
    <xf numFmtId="0" fontId="10" fillId="0" borderId="0" xfId="1" applyFont="1" applyAlignment="1">
      <alignment horizontal="center" wrapText="1"/>
    </xf>
    <xf numFmtId="0" fontId="14" fillId="0" borderId="7" xfId="1" applyFont="1" applyBorder="1" applyAlignment="1">
      <alignment horizontal="center"/>
    </xf>
    <xf numFmtId="0" fontId="13" fillId="0" borderId="0" xfId="1" applyFont="1" applyAlignment="1">
      <alignment horizontal="center" vertical="top"/>
    </xf>
    <xf numFmtId="0" fontId="14" fillId="0" borderId="12" xfId="1" applyFont="1" applyBorder="1" applyAlignment="1">
      <alignment horizontal="left" vertical="top" wrapText="1"/>
    </xf>
    <xf numFmtId="0" fontId="14" fillId="0" borderId="7" xfId="1" applyFont="1" applyBorder="1" applyAlignment="1">
      <alignment horizontal="left" vertical="top" wrapText="1"/>
    </xf>
    <xf numFmtId="0" fontId="14" fillId="0" borderId="12" xfId="1" applyFont="1" applyBorder="1" applyAlignment="1">
      <alignment horizontal="justify" vertical="top" wrapText="1"/>
    </xf>
    <xf numFmtId="0" fontId="14" fillId="0" borderId="7" xfId="1" applyFont="1" applyBorder="1" applyAlignment="1">
      <alignment horizontal="center" vertical="top"/>
    </xf>
    <xf numFmtId="0" fontId="14" fillId="0" borderId="7" xfId="1" applyFont="1" applyBorder="1" applyAlignment="1">
      <alignment horizontal="center" vertical="top" wrapText="1"/>
    </xf>
    <xf numFmtId="0" fontId="14" fillId="0" borderId="7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left" vertical="top" wrapText="1"/>
    </xf>
    <xf numFmtId="49" fontId="14" fillId="0" borderId="2" xfId="1" applyNumberFormat="1" applyFont="1" applyBorder="1" applyAlignment="1">
      <alignment horizontal="center" vertical="top"/>
    </xf>
    <xf numFmtId="49" fontId="14" fillId="0" borderId="3" xfId="1" applyNumberFormat="1" applyFont="1" applyBorder="1" applyAlignment="1">
      <alignment horizontal="center" vertical="top"/>
    </xf>
    <xf numFmtId="49" fontId="14" fillId="0" borderId="4" xfId="1" applyNumberFormat="1" applyFont="1" applyBorder="1" applyAlignment="1">
      <alignment horizontal="center" vertical="top"/>
    </xf>
    <xf numFmtId="0" fontId="14" fillId="0" borderId="3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/>
    </xf>
  </cellXfs>
  <cellStyles count="7">
    <cellStyle name="Обычный" xfId="0" builtinId="0"/>
    <cellStyle name="Обычный 2" xfId="1" xr:uid="{00000000-0005-0000-0000-000001000000}"/>
    <cellStyle name="Обычный 3" xfId="3" xr:uid="{00000000-0005-0000-0000-000002000000}"/>
    <cellStyle name="Обычный 3 2" xfId="5" xr:uid="{00000000-0005-0000-0000-000003000000}"/>
    <cellStyle name="Обычный 4" xfId="4" xr:uid="{00000000-0005-0000-0000-000004000000}"/>
    <cellStyle name="Обычный_1б" xfId="2" xr:uid="{00000000-0005-0000-0000-000005000000}"/>
    <cellStyle name="Процентный 2" xfId="6" xr:uid="{00000000-0005-0000-0000-000006000000}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8;&#1085;&#1078;&#1077;&#1085;&#1077;&#1088;-&#1090;&#1077;&#1093;&#1085;&#1086;&#1083;&#1086;&#1075;\Desktop\&#1048;&#1088;&#1080;&#1085;&#1072;\&#1056;&#1072;&#1089;&#1095;&#1077;&#1090;%20&#1087;&#1086;&#1082;&#1072;&#1079;&#1072;&#1090;&#1077;&#1083;&#1077;&#1081;%20&#1085;&#1072;&#1076;&#1077;&#1078;&#1085;&#1086;&#1089;&#1090;&#1080;%20&#1080;%20&#1082;&#1072;&#1095;&#1077;&#1089;&#1090;&#1074;&#1072;%20&#1092;&#1072;&#1082;&#1090;%20&#1079;&#1072;%202018%20&#1075;&#1086;&#1076;%20&#1089;%20&#1080;&#1079;&#1084;&#1077;&#1085;&#1077;&#1085;&#1080;&#1103;&#1084;&#1080;&#1058;&#1086;&#1083;&#1080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.1"/>
      <sheetName val="1.2"/>
      <sheetName val="1.3"/>
      <sheetName val="1.6"/>
      <sheetName val="1.9"/>
      <sheetName val="6.1"/>
      <sheetName val="6.2"/>
      <sheetName val="6.2.новая"/>
      <sheetName val="6.3"/>
      <sheetName val="6.4"/>
      <sheetName val="3.1"/>
      <sheetName val="3.2"/>
      <sheetName val="3.3"/>
      <sheetName val="4.1"/>
      <sheetName val="4.2"/>
      <sheetName val="5.1"/>
      <sheetName val="7.1"/>
      <sheetName val="7.2"/>
      <sheetName val="8.1"/>
      <sheetName val="8.1нов"/>
      <sheetName val="8.3"/>
      <sheetName val="8.3 новая"/>
      <sheetName val="7.1-7.2"/>
    </sheetNames>
    <sheetDataSet>
      <sheetData sheetId="0"/>
      <sheetData sheetId="1"/>
      <sheetData sheetId="2">
        <row r="7">
          <cell r="C7">
            <v>7.8296703296703296E-3</v>
          </cell>
        </row>
      </sheetData>
      <sheetData sheetId="3"/>
      <sheetData sheetId="4">
        <row r="13">
          <cell r="A13" t="str">
            <v>Инженер-технолог</v>
          </cell>
          <cell r="D13" t="str">
            <v>А.В.Кривополенов</v>
          </cell>
        </row>
      </sheetData>
      <sheetData sheetId="5"/>
      <sheetData sheetId="6">
        <row r="8">
          <cell r="H8">
            <v>3</v>
          </cell>
        </row>
      </sheetData>
      <sheetData sheetId="7">
        <row r="17">
          <cell r="I17">
            <v>0.5</v>
          </cell>
        </row>
      </sheetData>
      <sheetData sheetId="8">
        <row r="12">
          <cell r="H12">
            <v>2</v>
          </cell>
        </row>
      </sheetData>
      <sheetData sheetId="9">
        <row r="9">
          <cell r="I9">
            <v>3</v>
          </cell>
        </row>
      </sheetData>
      <sheetData sheetId="10">
        <row r="70">
          <cell r="D70">
            <v>1.0836111111111113</v>
          </cell>
        </row>
      </sheetData>
      <sheetData sheetId="11">
        <row r="8">
          <cell r="D8">
            <v>1</v>
          </cell>
        </row>
      </sheetData>
      <sheetData sheetId="12">
        <row r="8">
          <cell r="D8">
            <v>1</v>
          </cell>
        </row>
      </sheetData>
      <sheetData sheetId="13">
        <row r="8">
          <cell r="D8">
            <v>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L21"/>
  <sheetViews>
    <sheetView view="pageBreakPreview" zoomScaleNormal="100" zoomScaleSheetLayoutView="100" workbookViewId="0">
      <selection activeCell="D12" sqref="D12"/>
    </sheetView>
  </sheetViews>
  <sheetFormatPr defaultRowHeight="12.75"/>
  <cols>
    <col min="2" max="2" width="35.5" customWidth="1"/>
    <col min="3" max="3" width="23.125" customWidth="1"/>
    <col min="4" max="4" width="30.75" customWidth="1"/>
    <col min="5" max="5" width="12" customWidth="1"/>
    <col min="6" max="6" width="19" customWidth="1"/>
    <col min="7" max="7" width="11.25" customWidth="1"/>
    <col min="8" max="8" width="16.125" customWidth="1"/>
    <col min="10" max="10" width="19.75" customWidth="1"/>
    <col min="12" max="12" width="20.375" customWidth="1"/>
  </cols>
  <sheetData>
    <row r="1" spans="1:12" ht="12.75" customHeight="1">
      <c r="A1" s="162" t="s">
        <v>258</v>
      </c>
      <c r="B1" s="162"/>
      <c r="C1" s="162"/>
      <c r="D1" s="162"/>
      <c r="E1" s="163"/>
      <c r="F1" s="163"/>
      <c r="G1" s="163"/>
      <c r="H1" s="163"/>
      <c r="I1" s="163"/>
      <c r="J1" s="163"/>
      <c r="K1" s="163"/>
      <c r="L1" s="163"/>
    </row>
    <row r="2" spans="1:12" ht="48.75" customHeight="1">
      <c r="A2" s="162"/>
      <c r="B2" s="162"/>
      <c r="C2" s="162"/>
      <c r="D2" s="162"/>
      <c r="E2" s="163"/>
      <c r="F2" s="163"/>
      <c r="G2" s="163"/>
      <c r="H2" s="163"/>
      <c r="I2" s="163"/>
      <c r="J2" s="163"/>
      <c r="K2" s="163"/>
      <c r="L2" s="163"/>
    </row>
    <row r="3" spans="1:12">
      <c r="A3" s="97"/>
      <c r="B3" s="97" t="s">
        <v>22</v>
      </c>
      <c r="C3" s="97"/>
      <c r="D3" s="97"/>
      <c r="E3" s="35"/>
      <c r="F3" s="35"/>
      <c r="G3" s="35"/>
      <c r="H3" s="35"/>
      <c r="I3" s="35"/>
      <c r="J3" s="35"/>
      <c r="K3" s="35"/>
      <c r="L3" s="35"/>
    </row>
    <row r="4" spans="1:12" ht="78" customHeight="1">
      <c r="A4" s="36" t="s">
        <v>9</v>
      </c>
      <c r="B4" s="2" t="s">
        <v>132</v>
      </c>
      <c r="C4" s="2" t="s">
        <v>10</v>
      </c>
      <c r="D4" s="2" t="s">
        <v>11</v>
      </c>
      <c r="E4" s="42"/>
      <c r="F4" s="42"/>
      <c r="G4" s="42"/>
      <c r="H4" s="42"/>
      <c r="I4" s="42"/>
      <c r="J4" s="42"/>
      <c r="K4" s="42"/>
      <c r="L4" s="42"/>
    </row>
    <row r="5" spans="1:12">
      <c r="A5" s="37">
        <v>1</v>
      </c>
      <c r="B5" s="13">
        <v>2</v>
      </c>
      <c r="C5" s="13">
        <v>3</v>
      </c>
      <c r="D5" s="13">
        <v>4</v>
      </c>
      <c r="E5" s="43"/>
      <c r="F5" s="43"/>
      <c r="G5" s="43"/>
      <c r="H5" s="43"/>
      <c r="I5" s="43"/>
      <c r="J5" s="43"/>
      <c r="K5" s="43"/>
      <c r="L5" s="43"/>
    </row>
    <row r="6" spans="1:12" ht="28.5">
      <c r="A6" s="159">
        <v>1</v>
      </c>
      <c r="B6" s="160" t="s">
        <v>259</v>
      </c>
      <c r="C6" s="157">
        <v>1.73</v>
      </c>
      <c r="D6" s="6">
        <v>2683</v>
      </c>
      <c r="E6" s="43"/>
      <c r="F6" s="43"/>
      <c r="G6" s="43"/>
      <c r="H6" s="43"/>
      <c r="I6" s="43"/>
      <c r="J6" s="43"/>
      <c r="K6" s="43"/>
      <c r="L6" s="43"/>
    </row>
    <row r="7" spans="1:12" ht="28.5">
      <c r="A7" s="159">
        <v>2</v>
      </c>
      <c r="B7" s="160" t="s">
        <v>260</v>
      </c>
      <c r="C7" s="158">
        <v>0.57999999999999996</v>
      </c>
      <c r="D7" s="6">
        <v>2683</v>
      </c>
      <c r="E7" s="43"/>
      <c r="F7" s="43"/>
      <c r="G7" s="43"/>
      <c r="H7" s="43"/>
      <c r="I7" s="43"/>
      <c r="J7" s="43"/>
      <c r="K7" s="43"/>
      <c r="L7" s="43"/>
    </row>
    <row r="8" spans="1:12" ht="41.25" customHeight="1">
      <c r="A8" s="159">
        <v>3</v>
      </c>
      <c r="B8" s="160" t="s">
        <v>261</v>
      </c>
      <c r="C8" s="158">
        <v>3.07</v>
      </c>
      <c r="D8" s="6">
        <v>2683</v>
      </c>
      <c r="E8" s="44"/>
      <c r="F8" s="45"/>
      <c r="G8" s="44"/>
      <c r="H8" s="46"/>
      <c r="I8" s="44"/>
      <c r="J8" s="45"/>
      <c r="K8" s="44"/>
      <c r="L8" s="46"/>
    </row>
    <row r="9" spans="1:12">
      <c r="A9" s="34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>
      <c r="A10" s="3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</row>
    <row r="11" spans="1:12" ht="16.5" thickBot="1">
      <c r="A11" s="38" t="s">
        <v>5</v>
      </c>
      <c r="B11" s="39"/>
      <c r="C11" s="40" t="s">
        <v>8</v>
      </c>
      <c r="D11" s="41"/>
      <c r="E11" s="47"/>
      <c r="F11" s="48"/>
      <c r="G11" s="47"/>
      <c r="H11" s="35"/>
      <c r="I11" s="47"/>
      <c r="J11" s="48"/>
      <c r="K11" s="47"/>
      <c r="L11" s="35"/>
    </row>
    <row r="12" spans="1:12">
      <c r="E12" s="35"/>
      <c r="F12" s="35"/>
      <c r="G12" s="35"/>
      <c r="H12" s="35"/>
      <c r="I12" s="35"/>
      <c r="J12" s="35"/>
      <c r="K12" s="35"/>
      <c r="L12" s="35"/>
    </row>
    <row r="21" spans="2:2">
      <c r="B21" s="56"/>
    </row>
  </sheetData>
  <mergeCells count="3">
    <mergeCell ref="A1:D2"/>
    <mergeCell ref="E1:H2"/>
    <mergeCell ref="I1:L2"/>
  </mergeCells>
  <pageMargins left="0.7" right="0.7" top="0.75" bottom="0.75" header="0.3" footer="0.3"/>
  <pageSetup paperSize="9" scale="63" orientation="portrait" r:id="rId1"/>
  <colBreaks count="1" manualBreakCount="1">
    <brk id="12" max="1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2:F24"/>
  <sheetViews>
    <sheetView view="pageBreakPreview" topLeftCell="A10" zoomScale="75" zoomScaleNormal="75" zoomScaleSheetLayoutView="75" workbookViewId="0">
      <selection activeCell="F23" sqref="F23"/>
    </sheetView>
  </sheetViews>
  <sheetFormatPr defaultRowHeight="12.75" outlineLevelRow="1"/>
  <cols>
    <col min="1" max="1" width="68.75" style="19" customWidth="1"/>
    <col min="2" max="2" width="17.25" style="19" customWidth="1"/>
    <col min="3" max="3" width="16.875" style="19" customWidth="1"/>
    <col min="4" max="4" width="14.125" style="19" customWidth="1"/>
    <col min="5" max="5" width="15.5" style="19" customWidth="1"/>
    <col min="6" max="6" width="14.75" style="19" customWidth="1"/>
    <col min="7" max="16384" width="9" style="19"/>
  </cols>
  <sheetData>
    <row r="2" spans="1:6" ht="27.75" customHeight="1">
      <c r="A2" s="272" t="s">
        <v>139</v>
      </c>
      <c r="B2" s="272"/>
      <c r="C2" s="272"/>
      <c r="D2" s="272"/>
      <c r="E2" s="272"/>
      <c r="F2" s="272"/>
    </row>
    <row r="3" spans="1:6" ht="18">
      <c r="A3" s="272" t="s">
        <v>4</v>
      </c>
      <c r="B3" s="272"/>
      <c r="C3" s="272"/>
      <c r="D3" s="272"/>
      <c r="E3" s="272"/>
      <c r="F3" s="272"/>
    </row>
    <row r="4" spans="1:6" ht="19.5">
      <c r="A4" s="98"/>
    </row>
    <row r="5" spans="1:6" s="99" customFormat="1" ht="22.5" customHeight="1">
      <c r="A5" s="273" t="s">
        <v>194</v>
      </c>
      <c r="B5" s="275" t="s">
        <v>0</v>
      </c>
      <c r="C5" s="276"/>
      <c r="D5" s="273" t="s">
        <v>167</v>
      </c>
      <c r="E5" s="273" t="s">
        <v>161</v>
      </c>
      <c r="F5" s="273" t="s">
        <v>162</v>
      </c>
    </row>
    <row r="6" spans="1:6" s="99" customFormat="1" ht="28.5">
      <c r="A6" s="274"/>
      <c r="B6" s="105" t="s">
        <v>163</v>
      </c>
      <c r="C6" s="105" t="s">
        <v>164</v>
      </c>
      <c r="D6" s="274"/>
      <c r="E6" s="274"/>
      <c r="F6" s="274"/>
    </row>
    <row r="7" spans="1:6" s="100" customFormat="1" ht="14.25">
      <c r="A7" s="106">
        <v>1</v>
      </c>
      <c r="B7" s="106">
        <v>2</v>
      </c>
      <c r="C7" s="106">
        <v>3</v>
      </c>
      <c r="D7" s="106">
        <v>4</v>
      </c>
      <c r="E7" s="106">
        <v>5</v>
      </c>
      <c r="F7" s="106">
        <v>6</v>
      </c>
    </row>
    <row r="8" spans="1:6" s="99" customFormat="1" ht="28.5">
      <c r="A8" s="107" t="s">
        <v>187</v>
      </c>
      <c r="B8" s="108" t="s">
        <v>1</v>
      </c>
      <c r="C8" s="114" t="s">
        <v>186</v>
      </c>
      <c r="D8" s="108" t="s">
        <v>1</v>
      </c>
      <c r="E8" s="108" t="s">
        <v>1</v>
      </c>
      <c r="F8" s="109">
        <v>2</v>
      </c>
    </row>
    <row r="9" spans="1:6" s="99" customFormat="1" ht="14.25">
      <c r="A9" s="101" t="s">
        <v>176</v>
      </c>
      <c r="B9" s="108"/>
      <c r="C9" s="108"/>
      <c r="D9" s="108"/>
      <c r="E9" s="108"/>
      <c r="F9" s="113"/>
    </row>
    <row r="10" spans="1:6" s="100" customFormat="1" ht="57" outlineLevel="1">
      <c r="A10" s="101" t="s">
        <v>188</v>
      </c>
      <c r="B10" s="109">
        <v>10</v>
      </c>
      <c r="C10" s="109">
        <v>10</v>
      </c>
      <c r="D10" s="116">
        <v>100</v>
      </c>
      <c r="E10" s="109" t="s">
        <v>137</v>
      </c>
      <c r="F10" s="109">
        <v>2</v>
      </c>
    </row>
    <row r="11" spans="1:6" s="100" customFormat="1" ht="42.75" outlineLevel="1">
      <c r="A11" s="101" t="s">
        <v>140</v>
      </c>
      <c r="B11" s="109">
        <v>5</v>
      </c>
      <c r="C11" s="122">
        <v>5</v>
      </c>
      <c r="D11" s="109">
        <v>100</v>
      </c>
      <c r="E11" s="109" t="s">
        <v>137</v>
      </c>
      <c r="F11" s="109">
        <v>2</v>
      </c>
    </row>
    <row r="12" spans="1:6" s="100" customFormat="1" ht="42.75" outlineLevel="1">
      <c r="A12" s="101" t="s">
        <v>189</v>
      </c>
      <c r="B12" s="109">
        <v>30</v>
      </c>
      <c r="C12" s="109">
        <v>30</v>
      </c>
      <c r="D12" s="116">
        <v>100</v>
      </c>
      <c r="E12" s="109" t="s">
        <v>1</v>
      </c>
      <c r="F12" s="115"/>
    </row>
    <row r="13" spans="1:6" s="100" customFormat="1" ht="14.25" outlineLevel="1">
      <c r="A13" s="101" t="s">
        <v>190</v>
      </c>
      <c r="B13" s="109">
        <v>40</v>
      </c>
      <c r="C13" s="109">
        <v>40</v>
      </c>
      <c r="D13" s="116">
        <v>100</v>
      </c>
      <c r="E13" s="109" t="s">
        <v>1</v>
      </c>
      <c r="F13" s="115"/>
    </row>
    <row r="14" spans="1:6" s="100" customFormat="1" ht="85.5" outlineLevel="1">
      <c r="A14" s="101" t="s">
        <v>191</v>
      </c>
      <c r="B14" s="109">
        <f>C14</f>
        <v>0</v>
      </c>
      <c r="C14" s="109">
        <v>0</v>
      </c>
      <c r="D14" s="116">
        <v>100</v>
      </c>
      <c r="E14" s="109" t="s">
        <v>137</v>
      </c>
      <c r="F14" s="109">
        <v>2</v>
      </c>
    </row>
    <row r="15" spans="1:6" s="99" customFormat="1" ht="42.75">
      <c r="A15" s="107" t="s">
        <v>141</v>
      </c>
      <c r="B15" s="108" t="s">
        <v>1</v>
      </c>
      <c r="C15" s="114" t="s">
        <v>186</v>
      </c>
      <c r="D15" s="112" t="s">
        <v>1</v>
      </c>
      <c r="E15" s="108"/>
      <c r="F15" s="113">
        <f>F16</f>
        <v>0.5</v>
      </c>
    </row>
    <row r="16" spans="1:6" s="100" customFormat="1" ht="42.75" outlineLevel="1">
      <c r="A16" s="101" t="s">
        <v>192</v>
      </c>
      <c r="B16" s="109">
        <v>0</v>
      </c>
      <c r="C16" s="109">
        <v>0</v>
      </c>
      <c r="D16" s="116">
        <v>100</v>
      </c>
      <c r="E16" s="109" t="s">
        <v>137</v>
      </c>
      <c r="F16" s="115">
        <v>0.5</v>
      </c>
    </row>
    <row r="17" spans="1:6" s="99" customFormat="1" ht="28.5">
      <c r="A17" s="107" t="s">
        <v>142</v>
      </c>
      <c r="B17" s="108" t="s">
        <v>1</v>
      </c>
      <c r="C17" s="114" t="s">
        <v>186</v>
      </c>
      <c r="D17" s="112" t="s">
        <v>1</v>
      </c>
      <c r="E17" s="108"/>
      <c r="F17" s="113">
        <f>AVERAGE(F19,F20)</f>
        <v>0.5</v>
      </c>
    </row>
    <row r="18" spans="1:6" s="99" customFormat="1" ht="14.25">
      <c r="A18" s="101" t="s">
        <v>176</v>
      </c>
      <c r="B18" s="108"/>
      <c r="C18" s="108"/>
      <c r="D18" s="112"/>
      <c r="E18" s="108"/>
      <c r="F18" s="113"/>
    </row>
    <row r="19" spans="1:6" s="100" customFormat="1" ht="60" customHeight="1" outlineLevel="1">
      <c r="A19" s="101" t="s">
        <v>195</v>
      </c>
      <c r="B19" s="109">
        <f>C19</f>
        <v>1</v>
      </c>
      <c r="C19" s="109">
        <v>1</v>
      </c>
      <c r="D19" s="116">
        <v>100</v>
      </c>
      <c r="E19" s="109" t="s">
        <v>135</v>
      </c>
      <c r="F19" s="115">
        <v>0.5</v>
      </c>
    </row>
    <row r="20" spans="1:6" s="100" customFormat="1" ht="72" customHeight="1" outlineLevel="1">
      <c r="A20" s="101" t="s">
        <v>143</v>
      </c>
      <c r="B20" s="109">
        <f>C20</f>
        <v>0</v>
      </c>
      <c r="C20" s="109">
        <v>0</v>
      </c>
      <c r="D20" s="116">
        <v>100</v>
      </c>
      <c r="E20" s="109" t="s">
        <v>137</v>
      </c>
      <c r="F20" s="115">
        <v>0.5</v>
      </c>
    </row>
    <row r="21" spans="1:6" s="99" customFormat="1" ht="42.75">
      <c r="A21" s="107" t="s">
        <v>144</v>
      </c>
      <c r="B21" s="108" t="s">
        <v>1</v>
      </c>
      <c r="C21" s="114" t="s">
        <v>186</v>
      </c>
      <c r="D21" s="112" t="s">
        <v>1</v>
      </c>
      <c r="E21" s="108"/>
      <c r="F21" s="113">
        <f>F22</f>
        <v>0.2</v>
      </c>
    </row>
    <row r="22" spans="1:6" s="100" customFormat="1" ht="57" outlineLevel="1">
      <c r="A22" s="101" t="s">
        <v>193</v>
      </c>
      <c r="B22" s="109">
        <f>C22</f>
        <v>0</v>
      </c>
      <c r="C22" s="109">
        <v>0</v>
      </c>
      <c r="D22" s="116">
        <v>100</v>
      </c>
      <c r="E22" s="109" t="s">
        <v>137</v>
      </c>
      <c r="F22" s="115">
        <v>0.2</v>
      </c>
    </row>
    <row r="23" spans="1:6" s="99" customFormat="1" ht="14.25">
      <c r="A23" s="107" t="s">
        <v>145</v>
      </c>
      <c r="B23" s="108" t="s">
        <v>1</v>
      </c>
      <c r="C23" s="108" t="s">
        <v>1</v>
      </c>
      <c r="D23" s="108" t="s">
        <v>1</v>
      </c>
      <c r="E23" s="108" t="s">
        <v>1</v>
      </c>
      <c r="F23" s="113">
        <f>AVERAGE(F8,F15,F17,F21)</f>
        <v>0.8</v>
      </c>
    </row>
    <row r="24" spans="1:6" s="4" customFormat="1" ht="53.25" customHeight="1">
      <c r="A24" s="5" t="s">
        <v>5</v>
      </c>
      <c r="B24" s="5" t="s">
        <v>8</v>
      </c>
      <c r="C24" s="5"/>
      <c r="D24" s="5"/>
      <c r="F24" s="5"/>
    </row>
  </sheetData>
  <mergeCells count="7">
    <mergeCell ref="A2:F2"/>
    <mergeCell ref="A3:F3"/>
    <mergeCell ref="A5:A6"/>
    <mergeCell ref="B5:C5"/>
    <mergeCell ref="D5:D6"/>
    <mergeCell ref="E5:E6"/>
    <mergeCell ref="F5:F6"/>
  </mergeCells>
  <pageMargins left="1.1811023622047245" right="0.39370078740157483" top="0.98425196850393704" bottom="0.98425196850393704" header="0.51181102362204722" footer="0.51181102362204722"/>
  <pageSetup paperSize="9" scale="50" orientation="portrait" r:id="rId1"/>
  <headerFooter alignWithMargins="0"/>
  <rowBreaks count="1" manualBreakCount="1">
    <brk id="24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G33"/>
  <sheetViews>
    <sheetView view="pageBreakPreview" topLeftCell="B10" zoomScale="75" zoomScaleNormal="75" zoomScaleSheetLayoutView="75" workbookViewId="0">
      <selection activeCell="I17" sqref="I17"/>
    </sheetView>
  </sheetViews>
  <sheetFormatPr defaultRowHeight="12.75" outlineLevelRow="1"/>
  <cols>
    <col min="1" max="1" width="5" style="19" hidden="1" customWidth="1"/>
    <col min="2" max="2" width="66" style="19" customWidth="1"/>
    <col min="3" max="3" width="18.5" style="19" customWidth="1"/>
    <col min="4" max="4" width="15.375" style="19" customWidth="1"/>
    <col min="5" max="5" width="13.875" style="19" customWidth="1"/>
    <col min="6" max="6" width="15.375" style="19" customWidth="1"/>
    <col min="7" max="7" width="14.75" style="19" customWidth="1"/>
    <col min="8" max="16384" width="9" style="19"/>
  </cols>
  <sheetData>
    <row r="1" spans="1:7" ht="27.75" customHeight="1">
      <c r="B1" s="272" t="s">
        <v>146</v>
      </c>
      <c r="C1" s="272"/>
      <c r="D1" s="272"/>
      <c r="E1" s="272"/>
      <c r="F1" s="272"/>
      <c r="G1" s="272"/>
    </row>
    <row r="2" spans="1:7" ht="33.75" customHeight="1">
      <c r="B2" s="272" t="s">
        <v>4</v>
      </c>
      <c r="C2" s="272"/>
      <c r="D2" s="272"/>
      <c r="E2" s="272"/>
      <c r="F2" s="272"/>
      <c r="G2" s="272"/>
    </row>
    <row r="3" spans="1:7" s="99" customFormat="1" ht="14.25" customHeight="1">
      <c r="A3" s="117"/>
      <c r="B3" s="273" t="s">
        <v>194</v>
      </c>
      <c r="C3" s="275" t="s">
        <v>0</v>
      </c>
      <c r="D3" s="276"/>
      <c r="E3" s="273" t="s">
        <v>167</v>
      </c>
      <c r="F3" s="273" t="s">
        <v>161</v>
      </c>
      <c r="G3" s="273" t="s">
        <v>162</v>
      </c>
    </row>
    <row r="4" spans="1:7" s="99" customFormat="1" ht="38.25" customHeight="1">
      <c r="A4" s="117"/>
      <c r="B4" s="274"/>
      <c r="C4" s="105" t="s">
        <v>163</v>
      </c>
      <c r="D4" s="105" t="s">
        <v>164</v>
      </c>
      <c r="E4" s="274"/>
      <c r="F4" s="274"/>
      <c r="G4" s="274"/>
    </row>
    <row r="5" spans="1:7" s="100" customFormat="1" ht="14.25">
      <c r="A5" s="118"/>
      <c r="B5" s="106">
        <v>1</v>
      </c>
      <c r="C5" s="106">
        <v>2</v>
      </c>
      <c r="D5" s="106">
        <v>3</v>
      </c>
      <c r="E5" s="106">
        <v>4</v>
      </c>
      <c r="F5" s="106">
        <v>5</v>
      </c>
      <c r="G5" s="106">
        <v>6</v>
      </c>
    </row>
    <row r="6" spans="1:7" s="100" customFormat="1" ht="14.25">
      <c r="A6" s="118"/>
      <c r="B6" s="119" t="s">
        <v>147</v>
      </c>
      <c r="C6" s="120"/>
      <c r="D6" s="120"/>
      <c r="E6" s="120"/>
      <c r="F6" s="120"/>
      <c r="G6" s="120"/>
    </row>
    <row r="7" spans="1:7" s="99" customFormat="1" ht="57">
      <c r="A7" s="117"/>
      <c r="B7" s="107" t="s">
        <v>196</v>
      </c>
      <c r="C7" s="108">
        <v>1</v>
      </c>
      <c r="D7" s="108">
        <v>1</v>
      </c>
      <c r="E7" s="116">
        <v>100</v>
      </c>
      <c r="F7" s="108" t="s">
        <v>135</v>
      </c>
      <c r="G7" s="109">
        <v>2</v>
      </c>
    </row>
    <row r="8" spans="1:7" s="99" customFormat="1" ht="37.5" customHeight="1">
      <c r="A8" s="117"/>
      <c r="B8" s="107" t="s">
        <v>148</v>
      </c>
      <c r="C8" s="108" t="s">
        <v>1</v>
      </c>
      <c r="D8" s="108" t="s">
        <v>1</v>
      </c>
      <c r="E8" s="116" t="s">
        <v>1</v>
      </c>
      <c r="F8" s="108" t="s">
        <v>1</v>
      </c>
      <c r="G8" s="109">
        <f>AVERAGE(G9:G14)</f>
        <v>2</v>
      </c>
    </row>
    <row r="9" spans="1:7" s="100" customFormat="1" ht="63" customHeight="1" outlineLevel="1">
      <c r="A9" s="104" t="s">
        <v>149</v>
      </c>
      <c r="B9" s="101" t="s">
        <v>150</v>
      </c>
      <c r="C9" s="116">
        <v>0</v>
      </c>
      <c r="D9" s="116">
        <v>0</v>
      </c>
      <c r="E9" s="116">
        <v>100</v>
      </c>
      <c r="F9" s="109" t="s">
        <v>137</v>
      </c>
      <c r="G9" s="109">
        <v>2</v>
      </c>
    </row>
    <row r="10" spans="1:7" s="100" customFormat="1" ht="74.25" customHeight="1" outlineLevel="1">
      <c r="A10" s="104" t="s">
        <v>149</v>
      </c>
      <c r="B10" s="101" t="s">
        <v>151</v>
      </c>
      <c r="C10" s="116">
        <v>0</v>
      </c>
      <c r="D10" s="116">
        <v>0</v>
      </c>
      <c r="E10" s="116">
        <v>100</v>
      </c>
      <c r="F10" s="109" t="s">
        <v>135</v>
      </c>
      <c r="G10" s="109">
        <v>2</v>
      </c>
    </row>
    <row r="11" spans="1:7" s="100" customFormat="1" ht="96.75" customHeight="1" outlineLevel="1">
      <c r="A11" s="104" t="s">
        <v>149</v>
      </c>
      <c r="B11" s="101" t="s">
        <v>197</v>
      </c>
      <c r="C11" s="116">
        <v>0</v>
      </c>
      <c r="D11" s="116">
        <v>0</v>
      </c>
      <c r="E11" s="116">
        <v>100</v>
      </c>
      <c r="F11" s="109" t="s">
        <v>137</v>
      </c>
      <c r="G11" s="109">
        <v>2</v>
      </c>
    </row>
    <row r="12" spans="1:7" s="100" customFormat="1" ht="77.25" customHeight="1" outlineLevel="1">
      <c r="A12" s="104" t="s">
        <v>149</v>
      </c>
      <c r="B12" s="101" t="s">
        <v>152</v>
      </c>
      <c r="C12" s="116">
        <v>0</v>
      </c>
      <c r="D12" s="116">
        <v>0</v>
      </c>
      <c r="E12" s="116">
        <v>100</v>
      </c>
      <c r="F12" s="109" t="s">
        <v>137</v>
      </c>
      <c r="G12" s="109">
        <v>2</v>
      </c>
    </row>
    <row r="13" spans="1:7" s="100" customFormat="1" ht="60.75" customHeight="1" outlineLevel="1">
      <c r="A13" s="104" t="s">
        <v>149</v>
      </c>
      <c r="B13" s="101" t="s">
        <v>153</v>
      </c>
      <c r="C13" s="116">
        <v>0</v>
      </c>
      <c r="D13" s="116">
        <v>0</v>
      </c>
      <c r="E13" s="116">
        <v>100</v>
      </c>
      <c r="F13" s="109" t="s">
        <v>135</v>
      </c>
      <c r="G13" s="109">
        <v>2</v>
      </c>
    </row>
    <row r="14" spans="1:7" s="100" customFormat="1" ht="42.75" outlineLevel="1">
      <c r="A14" s="118"/>
      <c r="B14" s="101" t="s">
        <v>198</v>
      </c>
      <c r="C14" s="116">
        <v>0</v>
      </c>
      <c r="D14" s="116">
        <v>0</v>
      </c>
      <c r="E14" s="116">
        <v>100</v>
      </c>
      <c r="F14" s="109" t="s">
        <v>135</v>
      </c>
      <c r="G14" s="109">
        <v>2</v>
      </c>
    </row>
    <row r="15" spans="1:7" s="99" customFormat="1" ht="28.5">
      <c r="A15" s="117"/>
      <c r="B15" s="107" t="s">
        <v>154</v>
      </c>
      <c r="C15" s="108" t="s">
        <v>1</v>
      </c>
      <c r="D15" s="108" t="s">
        <v>1</v>
      </c>
      <c r="E15" s="112" t="s">
        <v>1</v>
      </c>
      <c r="F15" s="108" t="s">
        <v>1</v>
      </c>
      <c r="G15" s="109">
        <f>AVERAGE(G17:G18)</f>
        <v>2</v>
      </c>
    </row>
    <row r="16" spans="1:7" s="99" customFormat="1" ht="14.25">
      <c r="A16" s="117"/>
      <c r="B16" s="101" t="s">
        <v>176</v>
      </c>
      <c r="C16" s="108"/>
      <c r="D16" s="108"/>
      <c r="E16" s="112"/>
      <c r="F16" s="108"/>
      <c r="G16" s="109"/>
    </row>
    <row r="17" spans="1:7" s="100" customFormat="1" ht="52.5" customHeight="1" outlineLevel="1">
      <c r="A17" s="104" t="s">
        <v>155</v>
      </c>
      <c r="B17" s="101" t="s">
        <v>199</v>
      </c>
      <c r="C17" s="109">
        <v>5</v>
      </c>
      <c r="D17" s="109">
        <v>5</v>
      </c>
      <c r="E17" s="116">
        <v>100</v>
      </c>
      <c r="F17" s="109" t="s">
        <v>137</v>
      </c>
      <c r="G17" s="109">
        <v>2</v>
      </c>
    </row>
    <row r="18" spans="1:7" s="100" customFormat="1" ht="42.75" outlineLevel="1">
      <c r="A18" s="118"/>
      <c r="B18" s="101" t="s">
        <v>156</v>
      </c>
      <c r="C18" s="109"/>
      <c r="D18" s="114" t="s">
        <v>186</v>
      </c>
      <c r="E18" s="116">
        <v>100</v>
      </c>
      <c r="F18" s="109" t="s">
        <v>135</v>
      </c>
      <c r="G18" s="109">
        <v>2</v>
      </c>
    </row>
    <row r="19" spans="1:7" s="100" customFormat="1" ht="14.25" outlineLevel="1">
      <c r="A19" s="118"/>
      <c r="B19" s="101" t="s">
        <v>200</v>
      </c>
      <c r="C19" s="109">
        <f>D19</f>
        <v>0</v>
      </c>
      <c r="D19" s="109">
        <v>0</v>
      </c>
      <c r="E19" s="116">
        <v>100</v>
      </c>
      <c r="F19" s="109" t="s">
        <v>1</v>
      </c>
      <c r="G19" s="109" t="s">
        <v>1</v>
      </c>
    </row>
    <row r="20" spans="1:7" s="100" customFormat="1" ht="28.5" outlineLevel="1">
      <c r="A20" s="118"/>
      <c r="B20" s="101" t="s">
        <v>201</v>
      </c>
      <c r="C20" s="109">
        <f>D20</f>
        <v>0</v>
      </c>
      <c r="D20" s="109">
        <v>0</v>
      </c>
      <c r="E20" s="116">
        <v>100</v>
      </c>
      <c r="F20" s="109" t="s">
        <v>1</v>
      </c>
      <c r="G20" s="109" t="s">
        <v>1</v>
      </c>
    </row>
    <row r="21" spans="1:7" s="100" customFormat="1" ht="27.75" customHeight="1" outlineLevel="1">
      <c r="A21" s="118"/>
      <c r="B21" s="121" t="s">
        <v>203</v>
      </c>
      <c r="C21" s="109">
        <f>D21</f>
        <v>0</v>
      </c>
      <c r="D21" s="109">
        <v>0</v>
      </c>
      <c r="E21" s="116">
        <v>100</v>
      </c>
      <c r="F21" s="109" t="s">
        <v>1</v>
      </c>
      <c r="G21" s="109" t="s">
        <v>1</v>
      </c>
    </row>
    <row r="22" spans="1:7" s="99" customFormat="1" ht="28.5">
      <c r="A22" s="117"/>
      <c r="B22" s="107" t="s">
        <v>157</v>
      </c>
      <c r="C22" s="108" t="s">
        <v>1</v>
      </c>
      <c r="D22" s="114" t="s">
        <v>186</v>
      </c>
      <c r="E22" s="116">
        <v>100</v>
      </c>
      <c r="F22" s="109" t="s">
        <v>137</v>
      </c>
      <c r="G22" s="109">
        <v>2</v>
      </c>
    </row>
    <row r="23" spans="1:7" s="100" customFormat="1" ht="42.75" outlineLevel="1">
      <c r="A23" s="118"/>
      <c r="B23" s="101" t="s">
        <v>158</v>
      </c>
      <c r="C23" s="109">
        <f>D23</f>
        <v>0</v>
      </c>
      <c r="D23" s="109">
        <v>0</v>
      </c>
      <c r="E23" s="116">
        <v>100</v>
      </c>
      <c r="F23" s="109" t="s">
        <v>137</v>
      </c>
      <c r="G23" s="109">
        <v>2</v>
      </c>
    </row>
    <row r="24" spans="1:7" s="99" customFormat="1" ht="57">
      <c r="A24" s="117"/>
      <c r="B24" s="107" t="s">
        <v>159</v>
      </c>
      <c r="C24" s="109" t="s">
        <v>1</v>
      </c>
      <c r="D24" s="114" t="s">
        <v>186</v>
      </c>
      <c r="E24" s="116" t="s">
        <v>1</v>
      </c>
      <c r="F24" s="108" t="s">
        <v>1</v>
      </c>
      <c r="G24" s="109">
        <v>2</v>
      </c>
    </row>
    <row r="25" spans="1:7" s="99" customFormat="1" ht="14.25">
      <c r="A25" s="117"/>
      <c r="B25" s="101" t="s">
        <v>176</v>
      </c>
      <c r="C25" s="108"/>
      <c r="D25" s="108"/>
      <c r="E25" s="112"/>
      <c r="F25" s="108"/>
      <c r="G25" s="109"/>
    </row>
    <row r="26" spans="1:7" s="100" customFormat="1" ht="42.75" outlineLevel="1">
      <c r="A26" s="104"/>
      <c r="B26" s="101" t="s">
        <v>204</v>
      </c>
      <c r="C26" s="109">
        <v>0</v>
      </c>
      <c r="D26" s="109">
        <v>0</v>
      </c>
      <c r="E26" s="116">
        <v>100</v>
      </c>
      <c r="F26" s="109" t="s">
        <v>137</v>
      </c>
      <c r="G26" s="109">
        <v>2</v>
      </c>
    </row>
    <row r="27" spans="1:7" s="100" customFormat="1" ht="90" customHeight="1" outlineLevel="1">
      <c r="A27" s="118"/>
      <c r="B27" s="101" t="s">
        <v>205</v>
      </c>
      <c r="C27" s="109">
        <f>D27</f>
        <v>0</v>
      </c>
      <c r="D27" s="109">
        <v>0</v>
      </c>
      <c r="E27" s="116">
        <v>100</v>
      </c>
      <c r="F27" s="109" t="s">
        <v>135</v>
      </c>
      <c r="G27" s="109">
        <v>2</v>
      </c>
    </row>
    <row r="28" spans="1:7" s="99" customFormat="1" ht="18" customHeight="1">
      <c r="A28" s="117"/>
      <c r="B28" s="107" t="s">
        <v>160</v>
      </c>
      <c r="C28" s="108" t="s">
        <v>1</v>
      </c>
      <c r="D28" s="108" t="s">
        <v>1</v>
      </c>
      <c r="E28" s="108" t="s">
        <v>1</v>
      </c>
      <c r="F28" s="108" t="s">
        <v>1</v>
      </c>
      <c r="G28" s="113">
        <f>AVERAGE(G7,G8,G15,G22,G24)</f>
        <v>2</v>
      </c>
    </row>
    <row r="29" spans="1:7">
      <c r="B29" s="3"/>
    </row>
    <row r="30" spans="1:7">
      <c r="B30" s="3"/>
    </row>
    <row r="31" spans="1:7" ht="15">
      <c r="B31" s="5" t="s">
        <v>5</v>
      </c>
      <c r="C31" s="5" t="s">
        <v>8</v>
      </c>
      <c r="D31" s="5"/>
      <c r="E31" s="5"/>
      <c r="F31" s="5"/>
      <c r="G31" s="5"/>
    </row>
    <row r="33" spans="2:2">
      <c r="B33" s="19" t="s">
        <v>202</v>
      </c>
    </row>
  </sheetData>
  <mergeCells count="7">
    <mergeCell ref="B1:G1"/>
    <mergeCell ref="B2:G2"/>
    <mergeCell ref="B3:B4"/>
    <mergeCell ref="C3:D3"/>
    <mergeCell ref="E3:E4"/>
    <mergeCell ref="F3:F4"/>
    <mergeCell ref="G3:G4"/>
  </mergeCells>
  <pageMargins left="1.1811023622047245" right="0.39370078740157483" top="0.98425196850393704" bottom="0.98425196850393704" header="0" footer="0"/>
  <pageSetup paperSize="9" scale="5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4F3F8-CC5E-42AC-85C9-220AB9936352}">
  <sheetPr>
    <tabColor indexed="48"/>
  </sheetPr>
  <dimension ref="A2:CB49"/>
  <sheetViews>
    <sheetView topLeftCell="A9" zoomScale="172" zoomScaleNormal="172" workbookViewId="0">
      <selection activeCell="A31" sqref="A31:AU31"/>
    </sheetView>
  </sheetViews>
  <sheetFormatPr defaultColWidth="1" defaultRowHeight="12.75"/>
  <cols>
    <col min="1" max="1" width="1" style="144" customWidth="1"/>
    <col min="2" max="79" width="1" style="144"/>
    <col min="80" max="80" width="1" style="144" customWidth="1"/>
    <col min="81" max="16384" width="1" style="144"/>
  </cols>
  <sheetData>
    <row r="2" spans="1:80" s="143" customFormat="1" ht="15.75">
      <c r="A2" s="321" t="s">
        <v>222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2"/>
      <c r="AN2" s="322"/>
      <c r="AO2" s="322"/>
      <c r="AP2" s="322"/>
      <c r="AQ2" s="322"/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F2" s="322"/>
      <c r="BG2" s="322"/>
      <c r="BH2" s="322"/>
      <c r="BI2" s="322"/>
      <c r="BJ2" s="322"/>
      <c r="BK2" s="322"/>
      <c r="BL2" s="322"/>
      <c r="BM2" s="322"/>
      <c r="BN2" s="322"/>
      <c r="BO2" s="322"/>
      <c r="BP2" s="322"/>
      <c r="BQ2" s="322"/>
      <c r="BR2" s="322"/>
      <c r="BS2" s="322"/>
      <c r="BT2" s="322"/>
      <c r="BU2" s="322"/>
      <c r="BV2" s="322"/>
      <c r="BW2" s="322"/>
      <c r="BX2" s="322"/>
      <c r="BY2" s="322"/>
      <c r="BZ2" s="322"/>
      <c r="CA2" s="322"/>
      <c r="CB2" s="322"/>
    </row>
    <row r="3" spans="1:80" s="143" customFormat="1" ht="15.75">
      <c r="A3" s="321" t="s">
        <v>223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22"/>
      <c r="AS3" s="322"/>
      <c r="AT3" s="322"/>
      <c r="AU3" s="322"/>
      <c r="AV3" s="322"/>
      <c r="AW3" s="322"/>
      <c r="AX3" s="322"/>
      <c r="AY3" s="322"/>
      <c r="AZ3" s="322"/>
      <c r="BA3" s="322"/>
      <c r="BB3" s="322"/>
      <c r="BC3" s="322"/>
      <c r="BD3" s="322"/>
      <c r="BE3" s="322"/>
      <c r="BF3" s="322"/>
      <c r="BG3" s="322"/>
      <c r="BH3" s="322"/>
      <c r="BI3" s="322"/>
      <c r="BJ3" s="322"/>
      <c r="BK3" s="322"/>
      <c r="BL3" s="322"/>
      <c r="BM3" s="322"/>
      <c r="BN3" s="322"/>
      <c r="BO3" s="322"/>
      <c r="BP3" s="322"/>
      <c r="BQ3" s="322"/>
      <c r="BR3" s="322"/>
      <c r="BS3" s="322"/>
      <c r="BT3" s="322"/>
      <c r="BU3" s="322"/>
      <c r="BV3" s="322"/>
      <c r="BW3" s="322"/>
      <c r="BX3" s="322"/>
      <c r="BY3" s="322"/>
      <c r="BZ3" s="322"/>
      <c r="CA3" s="322"/>
      <c r="CB3" s="322"/>
    </row>
    <row r="5" spans="1:80" ht="15" customHeight="1">
      <c r="D5" s="296" t="s">
        <v>4</v>
      </c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  <c r="BD5" s="296"/>
      <c r="BE5" s="296"/>
      <c r="BF5" s="296"/>
      <c r="BG5" s="296"/>
      <c r="BH5" s="296"/>
      <c r="BI5" s="296"/>
      <c r="BJ5" s="296"/>
      <c r="BK5" s="296"/>
      <c r="BL5" s="296"/>
      <c r="BM5" s="296"/>
      <c r="BN5" s="296"/>
      <c r="BO5" s="296"/>
      <c r="BP5" s="296"/>
      <c r="BQ5" s="296"/>
      <c r="BR5" s="296"/>
      <c r="BS5" s="296"/>
      <c r="BT5" s="296"/>
      <c r="BU5" s="296"/>
      <c r="BV5" s="296"/>
      <c r="BW5" s="296"/>
      <c r="BX5" s="296"/>
      <c r="BY5" s="296"/>
    </row>
    <row r="6" spans="1:80" s="145" customFormat="1" ht="10.5">
      <c r="D6" s="323" t="s">
        <v>206</v>
      </c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323"/>
      <c r="AQ6" s="323"/>
      <c r="AR6" s="323"/>
      <c r="AS6" s="323"/>
      <c r="AT6" s="323"/>
      <c r="AU6" s="323"/>
      <c r="AV6" s="323"/>
      <c r="AW6" s="323"/>
      <c r="AX6" s="323"/>
      <c r="AY6" s="323"/>
      <c r="AZ6" s="323"/>
      <c r="BA6" s="323"/>
      <c r="BB6" s="323"/>
      <c r="BC6" s="323"/>
      <c r="BD6" s="323"/>
      <c r="BE6" s="323"/>
      <c r="BF6" s="323"/>
      <c r="BG6" s="323"/>
      <c r="BH6" s="323"/>
      <c r="BI6" s="323"/>
      <c r="BJ6" s="323"/>
      <c r="BK6" s="323"/>
      <c r="BL6" s="323"/>
      <c r="BM6" s="323"/>
      <c r="BN6" s="323"/>
      <c r="BO6" s="323"/>
      <c r="BP6" s="323"/>
      <c r="BQ6" s="323"/>
      <c r="BR6" s="323"/>
      <c r="BS6" s="323"/>
      <c r="BT6" s="323"/>
      <c r="BU6" s="323"/>
      <c r="BV6" s="323"/>
      <c r="BW6" s="323"/>
      <c r="BX6" s="323"/>
      <c r="BY6" s="323"/>
    </row>
    <row r="8" spans="1:80" ht="12.75" customHeight="1">
      <c r="A8" s="324" t="s">
        <v>2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282"/>
      <c r="AB8" s="282"/>
      <c r="AC8" s="282"/>
      <c r="AD8" s="282"/>
      <c r="AE8" s="282"/>
      <c r="AF8" s="282"/>
      <c r="AG8" s="282"/>
      <c r="AH8" s="282"/>
      <c r="AI8" s="282"/>
      <c r="AJ8" s="282"/>
      <c r="AK8" s="282"/>
      <c r="AL8" s="282"/>
      <c r="AM8" s="282"/>
      <c r="AN8" s="282"/>
      <c r="AO8" s="282"/>
      <c r="AP8" s="282"/>
      <c r="AQ8" s="282"/>
      <c r="AR8" s="282"/>
      <c r="AS8" s="282"/>
      <c r="AT8" s="282"/>
      <c r="AU8" s="283"/>
      <c r="AV8" s="324" t="s">
        <v>224</v>
      </c>
      <c r="AW8" s="282"/>
      <c r="AX8" s="282"/>
      <c r="AY8" s="282"/>
      <c r="AZ8" s="282"/>
      <c r="BA8" s="282"/>
      <c r="BB8" s="282"/>
      <c r="BC8" s="282"/>
      <c r="BD8" s="282"/>
      <c r="BE8" s="282"/>
      <c r="BF8" s="282"/>
      <c r="BG8" s="282"/>
      <c r="BH8" s="282"/>
      <c r="BI8" s="282"/>
      <c r="BJ8" s="282"/>
      <c r="BK8" s="282"/>
      <c r="BL8" s="282"/>
      <c r="BM8" s="283"/>
      <c r="BN8" s="324" t="s">
        <v>0</v>
      </c>
      <c r="BO8" s="282"/>
      <c r="BP8" s="282"/>
      <c r="BQ8" s="282"/>
      <c r="BR8" s="282"/>
      <c r="BS8" s="282"/>
      <c r="BT8" s="282"/>
      <c r="BU8" s="282"/>
      <c r="BV8" s="282"/>
      <c r="BW8" s="282"/>
      <c r="BX8" s="282"/>
      <c r="BY8" s="282"/>
      <c r="BZ8" s="282"/>
      <c r="CA8" s="282"/>
      <c r="CB8" s="283"/>
    </row>
    <row r="9" spans="1:80" ht="12.75" customHeight="1">
      <c r="A9" s="284"/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6"/>
      <c r="AV9" s="284" t="s">
        <v>225</v>
      </c>
      <c r="AW9" s="285"/>
      <c r="AX9" s="285"/>
      <c r="AY9" s="285"/>
      <c r="AZ9" s="285"/>
      <c r="BA9" s="285"/>
      <c r="BB9" s="285"/>
      <c r="BC9" s="285"/>
      <c r="BD9" s="285"/>
      <c r="BE9" s="285"/>
      <c r="BF9" s="285"/>
      <c r="BG9" s="285"/>
      <c r="BH9" s="285"/>
      <c r="BI9" s="285"/>
      <c r="BJ9" s="285"/>
      <c r="BK9" s="285"/>
      <c r="BL9" s="285"/>
      <c r="BM9" s="286"/>
      <c r="BN9" s="284"/>
      <c r="BO9" s="285"/>
      <c r="BP9" s="285"/>
      <c r="BQ9" s="285"/>
      <c r="BR9" s="285"/>
      <c r="BS9" s="285"/>
      <c r="BT9" s="285"/>
      <c r="BU9" s="285"/>
      <c r="BV9" s="285"/>
      <c r="BW9" s="285"/>
      <c r="BX9" s="285"/>
      <c r="BY9" s="285"/>
      <c r="BZ9" s="285"/>
      <c r="CA9" s="285"/>
      <c r="CB9" s="286"/>
    </row>
    <row r="10" spans="1:80" ht="12.75" customHeight="1">
      <c r="A10" s="278" t="s">
        <v>226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  <c r="AL10" s="279"/>
      <c r="AM10" s="279"/>
      <c r="AN10" s="279"/>
      <c r="AO10" s="279"/>
      <c r="AP10" s="279"/>
      <c r="AQ10" s="279"/>
      <c r="AR10" s="279"/>
      <c r="AS10" s="279"/>
      <c r="AT10" s="279"/>
      <c r="AU10" s="280"/>
      <c r="AV10" s="281">
        <v>1</v>
      </c>
      <c r="AW10" s="282"/>
      <c r="AX10" s="282"/>
      <c r="AY10" s="282"/>
      <c r="AZ10" s="282"/>
      <c r="BA10" s="282"/>
      <c r="BB10" s="282"/>
      <c r="BC10" s="282"/>
      <c r="BD10" s="282"/>
      <c r="BE10" s="282"/>
      <c r="BF10" s="282"/>
      <c r="BG10" s="282"/>
      <c r="BH10" s="282"/>
      <c r="BI10" s="282"/>
      <c r="BJ10" s="282"/>
      <c r="BK10" s="282"/>
      <c r="BL10" s="282"/>
      <c r="BM10" s="283"/>
      <c r="BN10" s="308">
        <v>2E-3</v>
      </c>
      <c r="BO10" s="308"/>
      <c r="BP10" s="308"/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308"/>
    </row>
    <row r="11" spans="1:80" ht="12.75" customHeight="1">
      <c r="A11" s="293" t="s">
        <v>227</v>
      </c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94"/>
      <c r="AC11" s="294"/>
      <c r="AD11" s="294"/>
      <c r="AE11" s="294"/>
      <c r="AF11" s="294"/>
      <c r="AG11" s="294"/>
      <c r="AH11" s="294"/>
      <c r="AI11" s="294"/>
      <c r="AJ11" s="294"/>
      <c r="AK11" s="294"/>
      <c r="AL11" s="294"/>
      <c r="AM11" s="294"/>
      <c r="AN11" s="294"/>
      <c r="AO11" s="294"/>
      <c r="AP11" s="294"/>
      <c r="AQ11" s="294"/>
      <c r="AR11" s="294"/>
      <c r="AS11" s="294"/>
      <c r="AT11" s="294"/>
      <c r="AU11" s="295"/>
      <c r="AV11" s="284"/>
      <c r="AW11" s="285"/>
      <c r="AX11" s="285"/>
      <c r="AY11" s="285"/>
      <c r="AZ11" s="285"/>
      <c r="BA11" s="285"/>
      <c r="BB11" s="285"/>
      <c r="BC11" s="285"/>
      <c r="BD11" s="285"/>
      <c r="BE11" s="285"/>
      <c r="BF11" s="285"/>
      <c r="BG11" s="285"/>
      <c r="BH11" s="285"/>
      <c r="BI11" s="285"/>
      <c r="BJ11" s="285"/>
      <c r="BK11" s="285"/>
      <c r="BL11" s="285"/>
      <c r="BM11" s="286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8"/>
      <c r="CA11" s="308"/>
      <c r="CB11" s="308"/>
    </row>
    <row r="12" spans="1:80" ht="15" customHeight="1">
      <c r="A12" s="315" t="s">
        <v>228</v>
      </c>
      <c r="B12" s="316"/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16"/>
      <c r="AG12" s="316"/>
      <c r="AH12" s="316"/>
      <c r="AI12" s="316"/>
      <c r="AJ12" s="316"/>
      <c r="AK12" s="316"/>
      <c r="AL12" s="316"/>
      <c r="AM12" s="316"/>
      <c r="AN12" s="316"/>
      <c r="AO12" s="316"/>
      <c r="AP12" s="316"/>
      <c r="AQ12" s="316"/>
      <c r="AR12" s="316"/>
      <c r="AS12" s="316"/>
      <c r="AT12" s="316"/>
      <c r="AU12" s="317"/>
      <c r="AV12" s="318">
        <v>4</v>
      </c>
      <c r="AW12" s="319"/>
      <c r="AX12" s="319"/>
      <c r="AY12" s="319"/>
      <c r="AZ12" s="319"/>
      <c r="BA12" s="319"/>
      <c r="BB12" s="319"/>
      <c r="BC12" s="319"/>
      <c r="BD12" s="319"/>
      <c r="BE12" s="319"/>
      <c r="BF12" s="319"/>
      <c r="BG12" s="319"/>
      <c r="BH12" s="319"/>
      <c r="BI12" s="319"/>
      <c r="BJ12" s="319"/>
      <c r="BK12" s="319"/>
      <c r="BL12" s="319"/>
      <c r="BM12" s="320"/>
      <c r="BN12" s="307">
        <v>18.45</v>
      </c>
      <c r="BO12" s="308"/>
      <c r="BP12" s="308"/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308"/>
    </row>
    <row r="13" spans="1:80" ht="12.75" customHeight="1">
      <c r="A13" s="278" t="s">
        <v>226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  <c r="AS13" s="279"/>
      <c r="AT13" s="279"/>
      <c r="AU13" s="280"/>
      <c r="AV13" s="281">
        <v>2</v>
      </c>
      <c r="AW13" s="282"/>
      <c r="AX13" s="282"/>
      <c r="AY13" s="282"/>
      <c r="AZ13" s="282"/>
      <c r="BA13" s="282"/>
      <c r="BB13" s="282"/>
      <c r="BC13" s="282"/>
      <c r="BD13" s="282"/>
      <c r="BE13" s="282"/>
      <c r="BF13" s="282"/>
      <c r="BG13" s="282"/>
      <c r="BH13" s="282"/>
      <c r="BI13" s="282"/>
      <c r="BJ13" s="282"/>
      <c r="BK13" s="282"/>
      <c r="BL13" s="282"/>
      <c r="BM13" s="283"/>
      <c r="BN13" s="308">
        <v>0.20499999999999999</v>
      </c>
      <c r="BO13" s="308"/>
      <c r="BP13" s="308"/>
      <c r="BQ13" s="308"/>
      <c r="BR13" s="308"/>
      <c r="BS13" s="308"/>
      <c r="BT13" s="308"/>
      <c r="BU13" s="308"/>
      <c r="BV13" s="308"/>
      <c r="BW13" s="308"/>
      <c r="BX13" s="308"/>
      <c r="BY13" s="308"/>
      <c r="BZ13" s="308"/>
      <c r="CA13" s="308"/>
      <c r="CB13" s="308"/>
    </row>
    <row r="14" spans="1:80" ht="12.75" customHeight="1">
      <c r="A14" s="293" t="s">
        <v>229</v>
      </c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94"/>
      <c r="AL14" s="294"/>
      <c r="AM14" s="294"/>
      <c r="AN14" s="294"/>
      <c r="AO14" s="294"/>
      <c r="AP14" s="294"/>
      <c r="AQ14" s="294"/>
      <c r="AR14" s="294"/>
      <c r="AS14" s="294"/>
      <c r="AT14" s="294"/>
      <c r="AU14" s="295"/>
      <c r="AV14" s="284"/>
      <c r="AW14" s="285"/>
      <c r="AX14" s="285"/>
      <c r="AY14" s="285"/>
      <c r="AZ14" s="285"/>
      <c r="BA14" s="285"/>
      <c r="BB14" s="285"/>
      <c r="BC14" s="285"/>
      <c r="BD14" s="285"/>
      <c r="BE14" s="285"/>
      <c r="BF14" s="285"/>
      <c r="BG14" s="285"/>
      <c r="BH14" s="285"/>
      <c r="BI14" s="285"/>
      <c r="BJ14" s="285"/>
      <c r="BK14" s="285"/>
      <c r="BL14" s="285"/>
      <c r="BM14" s="286"/>
      <c r="BN14" s="308"/>
      <c r="BO14" s="308"/>
      <c r="BP14" s="308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</row>
    <row r="15" spans="1:80" ht="12.75" customHeight="1">
      <c r="A15" s="278" t="s">
        <v>230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80"/>
      <c r="AV15" s="281">
        <v>3</v>
      </c>
      <c r="AW15" s="282"/>
      <c r="AX15" s="282"/>
      <c r="AY15" s="282"/>
      <c r="AZ15" s="282"/>
      <c r="BA15" s="282"/>
      <c r="BB15" s="282"/>
      <c r="BC15" s="282"/>
      <c r="BD15" s="282"/>
      <c r="BE15" s="282"/>
      <c r="BF15" s="282"/>
      <c r="BG15" s="282"/>
      <c r="BH15" s="282"/>
      <c r="BI15" s="282"/>
      <c r="BJ15" s="282"/>
      <c r="BK15" s="282"/>
      <c r="BL15" s="282"/>
      <c r="BM15" s="283"/>
      <c r="BN15" s="307">
        <v>0.13300000000000001</v>
      </c>
      <c r="BO15" s="308"/>
      <c r="BP15" s="308"/>
      <c r="BQ15" s="308"/>
      <c r="BR15" s="308"/>
      <c r="BS15" s="308"/>
      <c r="BT15" s="308"/>
      <c r="BU15" s="308"/>
      <c r="BV15" s="308"/>
      <c r="BW15" s="308"/>
      <c r="BX15" s="308"/>
      <c r="BY15" s="308"/>
      <c r="BZ15" s="308"/>
      <c r="CA15" s="308"/>
      <c r="CB15" s="308"/>
    </row>
    <row r="16" spans="1:80" ht="12.75" customHeight="1">
      <c r="A16" s="293" t="s">
        <v>231</v>
      </c>
      <c r="B16" s="294"/>
      <c r="C16" s="294"/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94"/>
      <c r="V16" s="294"/>
      <c r="W16" s="294"/>
      <c r="X16" s="294"/>
      <c r="Y16" s="294"/>
      <c r="Z16" s="294"/>
      <c r="AA16" s="294"/>
      <c r="AB16" s="294"/>
      <c r="AC16" s="294"/>
      <c r="AD16" s="294"/>
      <c r="AE16" s="294"/>
      <c r="AF16" s="294"/>
      <c r="AG16" s="294"/>
      <c r="AH16" s="294"/>
      <c r="AI16" s="294"/>
      <c r="AJ16" s="294"/>
      <c r="AK16" s="294"/>
      <c r="AL16" s="294"/>
      <c r="AM16" s="294"/>
      <c r="AN16" s="294"/>
      <c r="AO16" s="294"/>
      <c r="AP16" s="294"/>
      <c r="AQ16" s="294"/>
      <c r="AR16" s="294"/>
      <c r="AS16" s="294"/>
      <c r="AT16" s="294"/>
      <c r="AU16" s="295"/>
      <c r="AV16" s="284"/>
      <c r="AW16" s="285"/>
      <c r="AX16" s="285"/>
      <c r="AY16" s="285"/>
      <c r="AZ16" s="285"/>
      <c r="BA16" s="285"/>
      <c r="BB16" s="285"/>
      <c r="BC16" s="285"/>
      <c r="BD16" s="285"/>
      <c r="BE16" s="285"/>
      <c r="BF16" s="285"/>
      <c r="BG16" s="285"/>
      <c r="BH16" s="285"/>
      <c r="BI16" s="285"/>
      <c r="BJ16" s="285"/>
      <c r="BK16" s="285"/>
      <c r="BL16" s="285"/>
      <c r="BM16" s="286"/>
      <c r="BN16" s="308"/>
      <c r="BO16" s="308"/>
      <c r="BP16" s="308"/>
      <c r="BQ16" s="308"/>
      <c r="BR16" s="308"/>
      <c r="BS16" s="308"/>
      <c r="BT16" s="308"/>
      <c r="BU16" s="308"/>
      <c r="BV16" s="308"/>
      <c r="BW16" s="308"/>
      <c r="BX16" s="308"/>
      <c r="BY16" s="308"/>
      <c r="BZ16" s="308"/>
      <c r="CA16" s="308"/>
      <c r="CB16" s="308"/>
    </row>
    <row r="17" spans="1:80" ht="12.75" customHeight="1">
      <c r="A17" s="278" t="s">
        <v>232</v>
      </c>
      <c r="B17" s="279"/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279"/>
      <c r="AJ17" s="279"/>
      <c r="AK17" s="279"/>
      <c r="AL17" s="279"/>
      <c r="AM17" s="279"/>
      <c r="AN17" s="279"/>
      <c r="AO17" s="279"/>
      <c r="AP17" s="279"/>
      <c r="AQ17" s="279"/>
      <c r="AR17" s="279"/>
      <c r="AS17" s="279"/>
      <c r="AT17" s="279"/>
      <c r="AU17" s="280"/>
      <c r="AV17" s="281" t="s">
        <v>233</v>
      </c>
      <c r="AW17" s="282"/>
      <c r="AX17" s="282"/>
      <c r="AY17" s="282"/>
      <c r="AZ17" s="282"/>
      <c r="BA17" s="282"/>
      <c r="BB17" s="282"/>
      <c r="BC17" s="282"/>
      <c r="BD17" s="282"/>
      <c r="BE17" s="282"/>
      <c r="BF17" s="282"/>
      <c r="BG17" s="282"/>
      <c r="BH17" s="282"/>
      <c r="BI17" s="282"/>
      <c r="BJ17" s="282"/>
      <c r="BK17" s="282"/>
      <c r="BL17" s="282"/>
      <c r="BM17" s="283"/>
      <c r="BN17" s="308">
        <v>1</v>
      </c>
      <c r="BO17" s="308"/>
      <c r="BP17" s="308"/>
      <c r="BQ17" s="308"/>
      <c r="BR17" s="308"/>
      <c r="BS17" s="308"/>
      <c r="BT17" s="308"/>
      <c r="BU17" s="308"/>
      <c r="BV17" s="308"/>
      <c r="BW17" s="308"/>
      <c r="BX17" s="308"/>
      <c r="BY17" s="308"/>
      <c r="BZ17" s="308"/>
      <c r="CA17" s="308"/>
      <c r="CB17" s="308"/>
    </row>
    <row r="18" spans="1:80" ht="12.75" customHeight="1">
      <c r="A18" s="293" t="s">
        <v>234</v>
      </c>
      <c r="B18" s="294"/>
      <c r="C18" s="294"/>
      <c r="D18" s="294"/>
      <c r="E18" s="294"/>
      <c r="F18" s="294"/>
      <c r="G18" s="294"/>
      <c r="H18" s="294"/>
      <c r="I18" s="294"/>
      <c r="J18" s="294"/>
      <c r="K18" s="294"/>
      <c r="L18" s="294"/>
      <c r="M18" s="294"/>
      <c r="N18" s="294"/>
      <c r="O18" s="294"/>
      <c r="P18" s="294"/>
      <c r="Q18" s="294"/>
      <c r="R18" s="294"/>
      <c r="S18" s="294"/>
      <c r="T18" s="294"/>
      <c r="U18" s="294"/>
      <c r="V18" s="294"/>
      <c r="W18" s="294"/>
      <c r="X18" s="294"/>
      <c r="Y18" s="294"/>
      <c r="Z18" s="294"/>
      <c r="AA18" s="294"/>
      <c r="AB18" s="294"/>
      <c r="AC18" s="294"/>
      <c r="AD18" s="294"/>
      <c r="AE18" s="294"/>
      <c r="AF18" s="294"/>
      <c r="AG18" s="294"/>
      <c r="AH18" s="294"/>
      <c r="AI18" s="294"/>
      <c r="AJ18" s="294"/>
      <c r="AK18" s="294"/>
      <c r="AL18" s="294"/>
      <c r="AM18" s="294"/>
      <c r="AN18" s="294"/>
      <c r="AO18" s="294"/>
      <c r="AP18" s="294"/>
      <c r="AQ18" s="294"/>
      <c r="AR18" s="294"/>
      <c r="AS18" s="294"/>
      <c r="AT18" s="294"/>
      <c r="AU18" s="295"/>
      <c r="AV18" s="284"/>
      <c r="AW18" s="285"/>
      <c r="AX18" s="285"/>
      <c r="AY18" s="285"/>
      <c r="AZ18" s="285"/>
      <c r="BA18" s="285"/>
      <c r="BB18" s="285"/>
      <c r="BC18" s="285"/>
      <c r="BD18" s="285"/>
      <c r="BE18" s="285"/>
      <c r="BF18" s="285"/>
      <c r="BG18" s="285"/>
      <c r="BH18" s="285"/>
      <c r="BI18" s="285"/>
      <c r="BJ18" s="285"/>
      <c r="BK18" s="285"/>
      <c r="BL18" s="285"/>
      <c r="BM18" s="286"/>
      <c r="BN18" s="308"/>
      <c r="BO18" s="308"/>
      <c r="BP18" s="308"/>
      <c r="BQ18" s="308"/>
      <c r="BR18" s="308"/>
      <c r="BS18" s="308"/>
      <c r="BT18" s="308"/>
      <c r="BU18" s="308"/>
      <c r="BV18" s="308"/>
      <c r="BW18" s="308"/>
      <c r="BX18" s="308"/>
      <c r="BY18" s="308"/>
      <c r="BZ18" s="308"/>
      <c r="CA18" s="308"/>
      <c r="CB18" s="308"/>
    </row>
    <row r="19" spans="1:80" ht="12.75" customHeight="1">
      <c r="A19" s="278" t="s">
        <v>235</v>
      </c>
      <c r="B19" s="279"/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279"/>
      <c r="AJ19" s="279"/>
      <c r="AK19" s="279"/>
      <c r="AL19" s="279"/>
      <c r="AM19" s="279"/>
      <c r="AN19" s="279"/>
      <c r="AO19" s="279"/>
      <c r="AP19" s="279"/>
      <c r="AQ19" s="279"/>
      <c r="AR19" s="279"/>
      <c r="AS19" s="279"/>
      <c r="AT19" s="279"/>
      <c r="AU19" s="280"/>
      <c r="AV19" s="281">
        <v>11</v>
      </c>
      <c r="AW19" s="282"/>
      <c r="AX19" s="282"/>
      <c r="AY19" s="282"/>
      <c r="AZ19" s="282"/>
      <c r="BA19" s="282"/>
      <c r="BB19" s="282"/>
      <c r="BC19" s="282"/>
      <c r="BD19" s="282"/>
      <c r="BE19" s="282"/>
      <c r="BF19" s="282"/>
      <c r="BG19" s="282"/>
      <c r="BH19" s="282"/>
      <c r="BI19" s="282"/>
      <c r="BJ19" s="282"/>
      <c r="BK19" s="282"/>
      <c r="BL19" s="282"/>
      <c r="BM19" s="283"/>
      <c r="BN19" s="307">
        <v>1</v>
      </c>
      <c r="BO19" s="308"/>
      <c r="BP19" s="308"/>
      <c r="BQ19" s="308"/>
      <c r="BR19" s="308"/>
      <c r="BS19" s="308"/>
      <c r="BT19" s="308"/>
      <c r="BU19" s="308"/>
      <c r="BV19" s="308"/>
      <c r="BW19" s="308"/>
      <c r="BX19" s="308"/>
      <c r="BY19" s="308"/>
      <c r="BZ19" s="308"/>
      <c r="CA19" s="308"/>
      <c r="CB19" s="308"/>
    </row>
    <row r="20" spans="1:80" ht="12.75" customHeight="1">
      <c r="A20" s="293" t="s">
        <v>236</v>
      </c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294"/>
      <c r="R20" s="294"/>
      <c r="S20" s="294"/>
      <c r="T20" s="294"/>
      <c r="U20" s="294"/>
      <c r="V20" s="294"/>
      <c r="W20" s="294"/>
      <c r="X20" s="294"/>
      <c r="Y20" s="294"/>
      <c r="Z20" s="294"/>
      <c r="AA20" s="294"/>
      <c r="AB20" s="294"/>
      <c r="AC20" s="294"/>
      <c r="AD20" s="294"/>
      <c r="AE20" s="294"/>
      <c r="AF20" s="294"/>
      <c r="AG20" s="294"/>
      <c r="AH20" s="294"/>
      <c r="AI20" s="294"/>
      <c r="AJ20" s="294"/>
      <c r="AK20" s="294"/>
      <c r="AL20" s="294"/>
      <c r="AM20" s="294"/>
      <c r="AN20" s="294"/>
      <c r="AO20" s="294"/>
      <c r="AP20" s="294"/>
      <c r="AQ20" s="294"/>
      <c r="AR20" s="294"/>
      <c r="AS20" s="294"/>
      <c r="AT20" s="294"/>
      <c r="AU20" s="295"/>
      <c r="AV20" s="284"/>
      <c r="AW20" s="285"/>
      <c r="AX20" s="285"/>
      <c r="AY20" s="285"/>
      <c r="AZ20" s="285"/>
      <c r="BA20" s="285"/>
      <c r="BB20" s="285"/>
      <c r="BC20" s="285"/>
      <c r="BD20" s="285"/>
      <c r="BE20" s="285"/>
      <c r="BF20" s="285"/>
      <c r="BG20" s="285"/>
      <c r="BH20" s="285"/>
      <c r="BI20" s="285"/>
      <c r="BJ20" s="285"/>
      <c r="BK20" s="285"/>
      <c r="BL20" s="285"/>
      <c r="BM20" s="286"/>
      <c r="BN20" s="308"/>
      <c r="BO20" s="308"/>
      <c r="BP20" s="308"/>
      <c r="BQ20" s="308"/>
      <c r="BR20" s="308"/>
      <c r="BS20" s="308"/>
      <c r="BT20" s="308"/>
      <c r="BU20" s="308"/>
      <c r="BV20" s="308"/>
      <c r="BW20" s="308"/>
      <c r="BX20" s="308"/>
      <c r="BY20" s="308"/>
      <c r="BZ20" s="308"/>
      <c r="CA20" s="308"/>
      <c r="CB20" s="308"/>
    </row>
    <row r="21" spans="1:80" ht="12.75" customHeight="1">
      <c r="A21" s="278" t="s">
        <v>237</v>
      </c>
      <c r="B21" s="279"/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  <c r="AS21" s="279"/>
      <c r="AT21" s="279"/>
      <c r="AU21" s="280"/>
      <c r="AV21" s="281" t="s">
        <v>238</v>
      </c>
      <c r="AW21" s="282"/>
      <c r="AX21" s="282"/>
      <c r="AY21" s="282"/>
      <c r="AZ21" s="282"/>
      <c r="BA21" s="282"/>
      <c r="BB21" s="282"/>
      <c r="BC21" s="282"/>
      <c r="BD21" s="282"/>
      <c r="BE21" s="282"/>
      <c r="BF21" s="282"/>
      <c r="BG21" s="282"/>
      <c r="BH21" s="282"/>
      <c r="BI21" s="282"/>
      <c r="BJ21" s="282"/>
      <c r="BK21" s="282"/>
      <c r="BL21" s="282"/>
      <c r="BM21" s="283"/>
      <c r="BN21" s="309">
        <v>2E-3</v>
      </c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1"/>
    </row>
    <row r="22" spans="1:80" ht="12.75" customHeight="1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  <c r="V22" s="294"/>
      <c r="W22" s="294"/>
      <c r="X22" s="294"/>
      <c r="Y22" s="294"/>
      <c r="Z22" s="294"/>
      <c r="AA22" s="294"/>
      <c r="AB22" s="294"/>
      <c r="AC22" s="294"/>
      <c r="AD22" s="294"/>
      <c r="AE22" s="294"/>
      <c r="AF22" s="294"/>
      <c r="AG22" s="294"/>
      <c r="AH22" s="294"/>
      <c r="AI22" s="294"/>
      <c r="AJ22" s="294"/>
      <c r="AK22" s="294"/>
      <c r="AL22" s="294"/>
      <c r="AM22" s="294"/>
      <c r="AN22" s="294"/>
      <c r="AO22" s="294"/>
      <c r="AP22" s="294"/>
      <c r="AQ22" s="294"/>
      <c r="AR22" s="294"/>
      <c r="AS22" s="294"/>
      <c r="AT22" s="294"/>
      <c r="AU22" s="295"/>
      <c r="AV22" s="284"/>
      <c r="AW22" s="285"/>
      <c r="AX22" s="285"/>
      <c r="AY22" s="285"/>
      <c r="AZ22" s="285"/>
      <c r="BA22" s="285"/>
      <c r="BB22" s="285"/>
      <c r="BC22" s="285"/>
      <c r="BD22" s="285"/>
      <c r="BE22" s="285"/>
      <c r="BF22" s="285"/>
      <c r="BG22" s="285"/>
      <c r="BH22" s="285"/>
      <c r="BI22" s="285"/>
      <c r="BJ22" s="285"/>
      <c r="BK22" s="285"/>
      <c r="BL22" s="285"/>
      <c r="BM22" s="286"/>
      <c r="BN22" s="312"/>
      <c r="BO22" s="313"/>
      <c r="BP22" s="313"/>
      <c r="BQ22" s="313"/>
      <c r="BR22" s="313"/>
      <c r="BS22" s="313"/>
      <c r="BT22" s="313"/>
      <c r="BU22" s="313"/>
      <c r="BV22" s="313"/>
      <c r="BW22" s="313"/>
      <c r="BX22" s="313"/>
      <c r="BY22" s="313"/>
      <c r="BZ22" s="313"/>
      <c r="CA22" s="313"/>
      <c r="CB22" s="314"/>
    </row>
    <row r="23" spans="1:80" ht="12.75" customHeight="1">
      <c r="A23" s="278" t="s">
        <v>239</v>
      </c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O23" s="279"/>
      <c r="AP23" s="279"/>
      <c r="AQ23" s="279"/>
      <c r="AR23" s="279"/>
      <c r="AS23" s="279"/>
      <c r="AT23" s="279"/>
      <c r="AU23" s="280"/>
      <c r="AV23" s="281" t="s">
        <v>238</v>
      </c>
      <c r="AW23" s="282"/>
      <c r="AX23" s="282"/>
      <c r="AY23" s="282"/>
      <c r="AZ23" s="282"/>
      <c r="BA23" s="282"/>
      <c r="BB23" s="282"/>
      <c r="BC23" s="282"/>
      <c r="BD23" s="282"/>
      <c r="BE23" s="282"/>
      <c r="BF23" s="282"/>
      <c r="BG23" s="282"/>
      <c r="BH23" s="282"/>
      <c r="BI23" s="282"/>
      <c r="BJ23" s="282"/>
      <c r="BK23" s="282"/>
      <c r="BL23" s="282"/>
      <c r="BM23" s="283"/>
      <c r="BN23" s="287">
        <v>1</v>
      </c>
      <c r="BO23" s="288"/>
      <c r="BP23" s="288"/>
      <c r="BQ23" s="288"/>
      <c r="BR23" s="288"/>
      <c r="BS23" s="288"/>
      <c r="BT23" s="288"/>
      <c r="BU23" s="288"/>
      <c r="BV23" s="288"/>
      <c r="BW23" s="288"/>
      <c r="BX23" s="288"/>
      <c r="BY23" s="288"/>
      <c r="BZ23" s="288"/>
      <c r="CA23" s="288"/>
      <c r="CB23" s="289"/>
    </row>
    <row r="24" spans="1:80" ht="12.75" customHeight="1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  <c r="V24" s="294"/>
      <c r="W24" s="294"/>
      <c r="X24" s="294"/>
      <c r="Y24" s="294"/>
      <c r="Z24" s="294"/>
      <c r="AA24" s="294"/>
      <c r="AB24" s="294"/>
      <c r="AC24" s="294"/>
      <c r="AD24" s="294"/>
      <c r="AE24" s="294"/>
      <c r="AF24" s="294"/>
      <c r="AG24" s="294"/>
      <c r="AH24" s="294"/>
      <c r="AI24" s="294"/>
      <c r="AJ24" s="294"/>
      <c r="AK24" s="294"/>
      <c r="AL24" s="294"/>
      <c r="AM24" s="294"/>
      <c r="AN24" s="294"/>
      <c r="AO24" s="294"/>
      <c r="AP24" s="294"/>
      <c r="AQ24" s="294"/>
      <c r="AR24" s="294"/>
      <c r="AS24" s="294"/>
      <c r="AT24" s="294"/>
      <c r="AU24" s="295"/>
      <c r="AV24" s="284"/>
      <c r="AW24" s="285"/>
      <c r="AX24" s="285"/>
      <c r="AY24" s="285"/>
      <c r="AZ24" s="285"/>
      <c r="BA24" s="285"/>
      <c r="BB24" s="285"/>
      <c r="BC24" s="285"/>
      <c r="BD24" s="285"/>
      <c r="BE24" s="285"/>
      <c r="BF24" s="285"/>
      <c r="BG24" s="285"/>
      <c r="BH24" s="285"/>
      <c r="BI24" s="285"/>
      <c r="BJ24" s="285"/>
      <c r="BK24" s="285"/>
      <c r="BL24" s="285"/>
      <c r="BM24" s="286"/>
      <c r="BN24" s="290"/>
      <c r="BO24" s="291"/>
      <c r="BP24" s="291"/>
      <c r="BQ24" s="291"/>
      <c r="BR24" s="291"/>
      <c r="BS24" s="291"/>
      <c r="BT24" s="291"/>
      <c r="BU24" s="291"/>
      <c r="BV24" s="291"/>
      <c r="BW24" s="291"/>
      <c r="BX24" s="291"/>
      <c r="BY24" s="291"/>
      <c r="BZ24" s="291"/>
      <c r="CA24" s="291"/>
      <c r="CB24" s="292"/>
    </row>
    <row r="25" spans="1:80" ht="12.75" customHeight="1">
      <c r="A25" s="278" t="s">
        <v>240</v>
      </c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279"/>
      <c r="AJ25" s="279"/>
      <c r="AK25" s="279"/>
      <c r="AL25" s="279"/>
      <c r="AM25" s="279"/>
      <c r="AN25" s="279"/>
      <c r="AO25" s="279"/>
      <c r="AP25" s="279"/>
      <c r="AQ25" s="279"/>
      <c r="AR25" s="279"/>
      <c r="AS25" s="279"/>
      <c r="AT25" s="279"/>
      <c r="AU25" s="280"/>
      <c r="AV25" s="281" t="s">
        <v>238</v>
      </c>
      <c r="AW25" s="282"/>
      <c r="AX25" s="282"/>
      <c r="AY25" s="282"/>
      <c r="AZ25" s="282"/>
      <c r="BA25" s="282"/>
      <c r="BB25" s="282"/>
      <c r="BC25" s="282"/>
      <c r="BD25" s="282"/>
      <c r="BE25" s="282"/>
      <c r="BF25" s="282"/>
      <c r="BG25" s="282"/>
      <c r="BH25" s="282"/>
      <c r="BI25" s="282"/>
      <c r="BJ25" s="282"/>
      <c r="BK25" s="282"/>
      <c r="BL25" s="282"/>
      <c r="BM25" s="283"/>
      <c r="BN25" s="287">
        <v>1</v>
      </c>
      <c r="BO25" s="288"/>
      <c r="BP25" s="288"/>
      <c r="BQ25" s="288"/>
      <c r="BR25" s="288"/>
      <c r="BS25" s="288"/>
      <c r="BT25" s="288"/>
      <c r="BU25" s="288"/>
      <c r="BV25" s="288"/>
      <c r="BW25" s="288"/>
      <c r="BX25" s="288"/>
      <c r="BY25" s="288"/>
      <c r="BZ25" s="288"/>
      <c r="CA25" s="288"/>
      <c r="CB25" s="289"/>
    </row>
    <row r="26" spans="1:80" ht="12.75" customHeight="1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294"/>
      <c r="AH26" s="294"/>
      <c r="AI26" s="294"/>
      <c r="AJ26" s="294"/>
      <c r="AK26" s="294"/>
      <c r="AL26" s="294"/>
      <c r="AM26" s="294"/>
      <c r="AN26" s="294"/>
      <c r="AO26" s="294"/>
      <c r="AP26" s="294"/>
      <c r="AQ26" s="294"/>
      <c r="AR26" s="294"/>
      <c r="AS26" s="294"/>
      <c r="AT26" s="294"/>
      <c r="AU26" s="295"/>
      <c r="AV26" s="284"/>
      <c r="AW26" s="285"/>
      <c r="AX26" s="285"/>
      <c r="AY26" s="285"/>
      <c r="AZ26" s="285"/>
      <c r="BA26" s="285"/>
      <c r="BB26" s="285"/>
      <c r="BC26" s="285"/>
      <c r="BD26" s="285"/>
      <c r="BE26" s="285"/>
      <c r="BF26" s="285"/>
      <c r="BG26" s="285"/>
      <c r="BH26" s="285"/>
      <c r="BI26" s="285"/>
      <c r="BJ26" s="285"/>
      <c r="BK26" s="285"/>
      <c r="BL26" s="285"/>
      <c r="BM26" s="286"/>
      <c r="BN26" s="290"/>
      <c r="BO26" s="291"/>
      <c r="BP26" s="291"/>
      <c r="BQ26" s="291"/>
      <c r="BR26" s="291"/>
      <c r="BS26" s="291"/>
      <c r="BT26" s="291"/>
      <c r="BU26" s="291"/>
      <c r="BV26" s="291"/>
      <c r="BW26" s="291"/>
      <c r="BX26" s="291"/>
      <c r="BY26" s="291"/>
      <c r="BZ26" s="291"/>
      <c r="CA26" s="291"/>
      <c r="CB26" s="292"/>
    </row>
    <row r="27" spans="1:80" ht="12.75" customHeight="1">
      <c r="A27" s="278" t="s">
        <v>241</v>
      </c>
      <c r="B27" s="279"/>
      <c r="C27" s="279"/>
      <c r="D27" s="279"/>
      <c r="E27" s="279"/>
      <c r="F27" s="279"/>
      <c r="G27" s="279"/>
      <c r="H27" s="279"/>
      <c r="I27" s="279"/>
      <c r="J27" s="279"/>
      <c r="K27" s="279"/>
      <c r="L27" s="279"/>
      <c r="M27" s="279"/>
      <c r="N27" s="279"/>
      <c r="O27" s="279"/>
      <c r="P27" s="279"/>
      <c r="Q27" s="279"/>
      <c r="R27" s="279"/>
      <c r="S27" s="279"/>
      <c r="T27" s="279"/>
      <c r="U27" s="279"/>
      <c r="V27" s="279"/>
      <c r="W27" s="279"/>
      <c r="X27" s="279"/>
      <c r="Y27" s="279"/>
      <c r="Z27" s="279"/>
      <c r="AA27" s="279"/>
      <c r="AB27" s="279"/>
      <c r="AC27" s="279"/>
      <c r="AD27" s="279"/>
      <c r="AE27" s="279"/>
      <c r="AF27" s="279"/>
      <c r="AG27" s="279"/>
      <c r="AH27" s="279"/>
      <c r="AI27" s="279"/>
      <c r="AJ27" s="279"/>
      <c r="AK27" s="279"/>
      <c r="AL27" s="279"/>
      <c r="AM27" s="279"/>
      <c r="AN27" s="279"/>
      <c r="AO27" s="279"/>
      <c r="AP27" s="279"/>
      <c r="AQ27" s="279"/>
      <c r="AR27" s="279"/>
      <c r="AS27" s="279"/>
      <c r="AT27" s="279"/>
      <c r="AU27" s="280"/>
      <c r="AV27" s="281" t="s">
        <v>238</v>
      </c>
      <c r="AW27" s="282"/>
      <c r="AX27" s="282"/>
      <c r="AY27" s="282"/>
      <c r="AZ27" s="282"/>
      <c r="BA27" s="282"/>
      <c r="BB27" s="282"/>
      <c r="BC27" s="282"/>
      <c r="BD27" s="282"/>
      <c r="BE27" s="282"/>
      <c r="BF27" s="282"/>
      <c r="BG27" s="282"/>
      <c r="BH27" s="282"/>
      <c r="BI27" s="282"/>
      <c r="BJ27" s="282"/>
      <c r="BK27" s="282"/>
      <c r="BL27" s="282"/>
      <c r="BM27" s="283"/>
      <c r="BN27" s="297">
        <v>2.1</v>
      </c>
      <c r="BO27" s="288"/>
      <c r="BP27" s="288"/>
      <c r="BQ27" s="288"/>
      <c r="BR27" s="288"/>
      <c r="BS27" s="288"/>
      <c r="BT27" s="288"/>
      <c r="BU27" s="288"/>
      <c r="BV27" s="288"/>
      <c r="BW27" s="288"/>
      <c r="BX27" s="288"/>
      <c r="BY27" s="288"/>
      <c r="BZ27" s="288"/>
      <c r="CA27" s="288"/>
      <c r="CB27" s="289"/>
    </row>
    <row r="28" spans="1:80" ht="12.75" customHeight="1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4"/>
      <c r="AR28" s="294"/>
      <c r="AS28" s="294"/>
      <c r="AT28" s="294"/>
      <c r="AU28" s="295"/>
      <c r="AV28" s="284"/>
      <c r="AW28" s="285"/>
      <c r="AX28" s="285"/>
      <c r="AY28" s="285"/>
      <c r="AZ28" s="285"/>
      <c r="BA28" s="285"/>
      <c r="BB28" s="285"/>
      <c r="BC28" s="285"/>
      <c r="BD28" s="285"/>
      <c r="BE28" s="285"/>
      <c r="BF28" s="285"/>
      <c r="BG28" s="285"/>
      <c r="BH28" s="285"/>
      <c r="BI28" s="285"/>
      <c r="BJ28" s="285"/>
      <c r="BK28" s="285"/>
      <c r="BL28" s="285"/>
      <c r="BM28" s="286"/>
      <c r="BN28" s="290"/>
      <c r="BO28" s="291"/>
      <c r="BP28" s="291"/>
      <c r="BQ28" s="291"/>
      <c r="BR28" s="291"/>
      <c r="BS28" s="291"/>
      <c r="BT28" s="291"/>
      <c r="BU28" s="291"/>
      <c r="BV28" s="291"/>
      <c r="BW28" s="291"/>
      <c r="BX28" s="291"/>
      <c r="BY28" s="291"/>
      <c r="BZ28" s="291"/>
      <c r="CA28" s="291"/>
      <c r="CB28" s="292"/>
    </row>
    <row r="29" spans="1:80" ht="12.75" customHeight="1">
      <c r="A29" s="278" t="s">
        <v>242</v>
      </c>
      <c r="B29" s="279"/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79"/>
      <c r="AD29" s="279"/>
      <c r="AE29" s="279"/>
      <c r="AF29" s="279"/>
      <c r="AG29" s="279"/>
      <c r="AH29" s="279"/>
      <c r="AI29" s="279"/>
      <c r="AJ29" s="279"/>
      <c r="AK29" s="279"/>
      <c r="AL29" s="279"/>
      <c r="AM29" s="279"/>
      <c r="AN29" s="279"/>
      <c r="AO29" s="279"/>
      <c r="AP29" s="279"/>
      <c r="AQ29" s="279"/>
      <c r="AR29" s="279"/>
      <c r="AS29" s="279"/>
      <c r="AT29" s="279"/>
      <c r="AU29" s="280"/>
      <c r="AV29" s="281" t="s">
        <v>243</v>
      </c>
      <c r="AW29" s="282"/>
      <c r="AX29" s="282"/>
      <c r="AY29" s="282"/>
      <c r="AZ29" s="282"/>
      <c r="BA29" s="282"/>
      <c r="BB29" s="282"/>
      <c r="BC29" s="282"/>
      <c r="BD29" s="282"/>
      <c r="BE29" s="282"/>
      <c r="BF29" s="282"/>
      <c r="BG29" s="282"/>
      <c r="BH29" s="282"/>
      <c r="BI29" s="282"/>
      <c r="BJ29" s="282"/>
      <c r="BK29" s="282"/>
      <c r="BL29" s="282"/>
      <c r="BM29" s="283"/>
      <c r="BN29" s="287">
        <v>2.0499999999999998</v>
      </c>
      <c r="BO29" s="288"/>
      <c r="BP29" s="288"/>
      <c r="BQ29" s="288"/>
      <c r="BR29" s="288"/>
      <c r="BS29" s="288"/>
      <c r="BT29" s="288"/>
      <c r="BU29" s="288"/>
      <c r="BV29" s="288"/>
      <c r="BW29" s="288"/>
      <c r="BX29" s="288"/>
      <c r="BY29" s="288"/>
      <c r="BZ29" s="288"/>
      <c r="CA29" s="288"/>
      <c r="CB29" s="289"/>
    </row>
    <row r="30" spans="1:80" ht="12.75" customHeight="1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4"/>
      <c r="P30" s="294"/>
      <c r="Q30" s="294"/>
      <c r="R30" s="294"/>
      <c r="S30" s="294"/>
      <c r="T30" s="294"/>
      <c r="U30" s="294"/>
      <c r="V30" s="294"/>
      <c r="W30" s="294"/>
      <c r="X30" s="294"/>
      <c r="Y30" s="294"/>
      <c r="Z30" s="294"/>
      <c r="AA30" s="294"/>
      <c r="AB30" s="294"/>
      <c r="AC30" s="294"/>
      <c r="AD30" s="294"/>
      <c r="AE30" s="294"/>
      <c r="AF30" s="294"/>
      <c r="AG30" s="294"/>
      <c r="AH30" s="294"/>
      <c r="AI30" s="294"/>
      <c r="AJ30" s="294"/>
      <c r="AK30" s="294"/>
      <c r="AL30" s="294"/>
      <c r="AM30" s="294"/>
      <c r="AN30" s="294"/>
      <c r="AO30" s="294"/>
      <c r="AP30" s="294"/>
      <c r="AQ30" s="294"/>
      <c r="AR30" s="294"/>
      <c r="AS30" s="294"/>
      <c r="AT30" s="294"/>
      <c r="AU30" s="295"/>
      <c r="AV30" s="284"/>
      <c r="AW30" s="285"/>
      <c r="AX30" s="285"/>
      <c r="AY30" s="285"/>
      <c r="AZ30" s="285"/>
      <c r="BA30" s="285"/>
      <c r="BB30" s="285"/>
      <c r="BC30" s="285"/>
      <c r="BD30" s="285"/>
      <c r="BE30" s="285"/>
      <c r="BF30" s="285"/>
      <c r="BG30" s="285"/>
      <c r="BH30" s="285"/>
      <c r="BI30" s="285"/>
      <c r="BJ30" s="285"/>
      <c r="BK30" s="285"/>
      <c r="BL30" s="285"/>
      <c r="BM30" s="286"/>
      <c r="BN30" s="290"/>
      <c r="BO30" s="291"/>
      <c r="BP30" s="291"/>
      <c r="BQ30" s="291"/>
      <c r="BR30" s="291"/>
      <c r="BS30" s="291"/>
      <c r="BT30" s="291"/>
      <c r="BU30" s="291"/>
      <c r="BV30" s="291"/>
      <c r="BW30" s="291"/>
      <c r="BX30" s="291"/>
      <c r="BY30" s="291"/>
      <c r="BZ30" s="291"/>
      <c r="CA30" s="291"/>
      <c r="CB30" s="292"/>
    </row>
    <row r="31" spans="1:80" ht="12.75" customHeight="1">
      <c r="A31" s="278" t="s">
        <v>244</v>
      </c>
      <c r="B31" s="279"/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  <c r="U31" s="279"/>
      <c r="V31" s="279"/>
      <c r="W31" s="279"/>
      <c r="X31" s="279"/>
      <c r="Y31" s="279"/>
      <c r="Z31" s="279"/>
      <c r="AA31" s="279"/>
      <c r="AB31" s="279"/>
      <c r="AC31" s="279"/>
      <c r="AD31" s="279"/>
      <c r="AE31" s="279"/>
      <c r="AF31" s="279"/>
      <c r="AG31" s="279"/>
      <c r="AH31" s="279"/>
      <c r="AI31" s="279"/>
      <c r="AJ31" s="279"/>
      <c r="AK31" s="279"/>
      <c r="AL31" s="279"/>
      <c r="AM31" s="279"/>
      <c r="AN31" s="279"/>
      <c r="AO31" s="279"/>
      <c r="AP31" s="279"/>
      <c r="AQ31" s="279"/>
      <c r="AR31" s="279"/>
      <c r="AS31" s="279"/>
      <c r="AT31" s="279"/>
      <c r="AU31" s="280"/>
      <c r="AV31" s="281" t="s">
        <v>243</v>
      </c>
      <c r="AW31" s="282"/>
      <c r="AX31" s="282"/>
      <c r="AY31" s="282"/>
      <c r="AZ31" s="282"/>
      <c r="BA31" s="282"/>
      <c r="BB31" s="282"/>
      <c r="BC31" s="282"/>
      <c r="BD31" s="282"/>
      <c r="BE31" s="282"/>
      <c r="BF31" s="282"/>
      <c r="BG31" s="282"/>
      <c r="BH31" s="282"/>
      <c r="BI31" s="282"/>
      <c r="BJ31" s="282"/>
      <c r="BK31" s="282"/>
      <c r="BL31" s="282"/>
      <c r="BM31" s="283"/>
      <c r="BN31" s="297">
        <v>1.07</v>
      </c>
      <c r="BO31" s="288"/>
      <c r="BP31" s="288"/>
      <c r="BQ31" s="288"/>
      <c r="BR31" s="288"/>
      <c r="BS31" s="288"/>
      <c r="BT31" s="288"/>
      <c r="BU31" s="288"/>
      <c r="BV31" s="288"/>
      <c r="BW31" s="288"/>
      <c r="BX31" s="288"/>
      <c r="BY31" s="288"/>
      <c r="BZ31" s="288"/>
      <c r="CA31" s="288"/>
      <c r="CB31" s="289"/>
    </row>
    <row r="32" spans="1:80" ht="12.75" customHeight="1">
      <c r="A32" s="293"/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4"/>
      <c r="AR32" s="294"/>
      <c r="AS32" s="294"/>
      <c r="AT32" s="294"/>
      <c r="AU32" s="295"/>
      <c r="AV32" s="284"/>
      <c r="AW32" s="285"/>
      <c r="AX32" s="285"/>
      <c r="AY32" s="285"/>
      <c r="AZ32" s="285"/>
      <c r="BA32" s="285"/>
      <c r="BB32" s="285"/>
      <c r="BC32" s="285"/>
      <c r="BD32" s="285"/>
      <c r="BE32" s="285"/>
      <c r="BF32" s="285"/>
      <c r="BG32" s="285"/>
      <c r="BH32" s="285"/>
      <c r="BI32" s="285"/>
      <c r="BJ32" s="285"/>
      <c r="BK32" s="285"/>
      <c r="BL32" s="285"/>
      <c r="BM32" s="286"/>
      <c r="BN32" s="290"/>
      <c r="BO32" s="291"/>
      <c r="BP32" s="291"/>
      <c r="BQ32" s="291"/>
      <c r="BR32" s="291"/>
      <c r="BS32" s="291"/>
      <c r="BT32" s="291"/>
      <c r="BU32" s="291"/>
      <c r="BV32" s="291"/>
      <c r="BW32" s="291"/>
      <c r="BX32" s="291"/>
      <c r="BY32" s="291"/>
      <c r="BZ32" s="291"/>
      <c r="CA32" s="291"/>
      <c r="CB32" s="292"/>
    </row>
    <row r="33" spans="1:80" ht="12.75" customHeight="1">
      <c r="A33" s="278" t="s">
        <v>245</v>
      </c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  <c r="U33" s="279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79"/>
      <c r="AS33" s="279"/>
      <c r="AT33" s="279"/>
      <c r="AU33" s="280"/>
      <c r="AV33" s="281" t="s">
        <v>246</v>
      </c>
      <c r="AW33" s="282"/>
      <c r="AX33" s="282"/>
      <c r="AY33" s="282"/>
      <c r="AZ33" s="282"/>
      <c r="BA33" s="282"/>
      <c r="BB33" s="282"/>
      <c r="BC33" s="282"/>
      <c r="BD33" s="282"/>
      <c r="BE33" s="282"/>
      <c r="BF33" s="282"/>
      <c r="BG33" s="282"/>
      <c r="BH33" s="282"/>
      <c r="BI33" s="282"/>
      <c r="BJ33" s="282"/>
      <c r="BK33" s="282"/>
      <c r="BL33" s="282"/>
      <c r="BM33" s="283"/>
      <c r="BN33" s="287">
        <v>1</v>
      </c>
      <c r="BO33" s="288"/>
      <c r="BP33" s="288"/>
      <c r="BQ33" s="288"/>
      <c r="BR33" s="288"/>
      <c r="BS33" s="288"/>
      <c r="BT33" s="288"/>
      <c r="BU33" s="288"/>
      <c r="BV33" s="288"/>
      <c r="BW33" s="288"/>
      <c r="BX33" s="288"/>
      <c r="BY33" s="288"/>
      <c r="BZ33" s="288"/>
      <c r="CA33" s="288"/>
      <c r="CB33" s="289"/>
    </row>
    <row r="34" spans="1:80" ht="12.75" customHeight="1">
      <c r="A34" s="293" t="s">
        <v>247</v>
      </c>
      <c r="B34" s="294"/>
      <c r="C34" s="294"/>
      <c r="D34" s="294"/>
      <c r="E34" s="294"/>
      <c r="F34" s="294"/>
      <c r="G34" s="294"/>
      <c r="H34" s="294"/>
      <c r="I34" s="294"/>
      <c r="J34" s="294"/>
      <c r="K34" s="294"/>
      <c r="L34" s="294"/>
      <c r="M34" s="294"/>
      <c r="N34" s="294"/>
      <c r="O34" s="294"/>
      <c r="P34" s="294"/>
      <c r="Q34" s="294"/>
      <c r="R34" s="294"/>
      <c r="S34" s="294"/>
      <c r="T34" s="294"/>
      <c r="U34" s="294"/>
      <c r="V34" s="294"/>
      <c r="W34" s="294"/>
      <c r="X34" s="294"/>
      <c r="Y34" s="294"/>
      <c r="Z34" s="294"/>
      <c r="AA34" s="294"/>
      <c r="AB34" s="294"/>
      <c r="AC34" s="294"/>
      <c r="AD34" s="294"/>
      <c r="AE34" s="294"/>
      <c r="AF34" s="294"/>
      <c r="AG34" s="294"/>
      <c r="AH34" s="294"/>
      <c r="AI34" s="294"/>
      <c r="AJ34" s="294"/>
      <c r="AK34" s="294"/>
      <c r="AL34" s="294"/>
      <c r="AM34" s="294"/>
      <c r="AN34" s="294"/>
      <c r="AO34" s="294"/>
      <c r="AP34" s="294"/>
      <c r="AQ34" s="294"/>
      <c r="AR34" s="294"/>
      <c r="AS34" s="294"/>
      <c r="AT34" s="294"/>
      <c r="AU34" s="295"/>
      <c r="AV34" s="284"/>
      <c r="AW34" s="285"/>
      <c r="AX34" s="285"/>
      <c r="AY34" s="285"/>
      <c r="AZ34" s="285"/>
      <c r="BA34" s="285"/>
      <c r="BB34" s="285"/>
      <c r="BC34" s="285"/>
      <c r="BD34" s="285"/>
      <c r="BE34" s="285"/>
      <c r="BF34" s="285"/>
      <c r="BG34" s="285"/>
      <c r="BH34" s="285"/>
      <c r="BI34" s="285"/>
      <c r="BJ34" s="285"/>
      <c r="BK34" s="285"/>
      <c r="BL34" s="285"/>
      <c r="BM34" s="286"/>
      <c r="BN34" s="290"/>
      <c r="BO34" s="291"/>
      <c r="BP34" s="291"/>
      <c r="BQ34" s="291"/>
      <c r="BR34" s="291"/>
      <c r="BS34" s="291"/>
      <c r="BT34" s="291"/>
      <c r="BU34" s="291"/>
      <c r="BV34" s="291"/>
      <c r="BW34" s="291"/>
      <c r="BX34" s="291"/>
      <c r="BY34" s="291"/>
      <c r="BZ34" s="291"/>
      <c r="CA34" s="291"/>
      <c r="CB34" s="292"/>
    </row>
    <row r="35" spans="1:80" ht="12.75" customHeight="1">
      <c r="A35" s="278" t="s">
        <v>245</v>
      </c>
      <c r="B35" s="279"/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  <c r="U35" s="279"/>
      <c r="V35" s="279"/>
      <c r="W35" s="279"/>
      <c r="X35" s="279"/>
      <c r="Y35" s="279"/>
      <c r="Z35" s="279"/>
      <c r="AA35" s="279"/>
      <c r="AB35" s="279"/>
      <c r="AC35" s="279"/>
      <c r="AD35" s="279"/>
      <c r="AE35" s="279"/>
      <c r="AF35" s="279"/>
      <c r="AG35" s="279"/>
      <c r="AH35" s="279"/>
      <c r="AI35" s="279"/>
      <c r="AJ35" s="279"/>
      <c r="AK35" s="279"/>
      <c r="AL35" s="279"/>
      <c r="AM35" s="279"/>
      <c r="AN35" s="279"/>
      <c r="AO35" s="279"/>
      <c r="AP35" s="279"/>
      <c r="AQ35" s="279"/>
      <c r="AR35" s="279"/>
      <c r="AS35" s="279"/>
      <c r="AT35" s="279"/>
      <c r="AU35" s="280"/>
      <c r="AV35" s="281" t="s">
        <v>246</v>
      </c>
      <c r="AW35" s="282"/>
      <c r="AX35" s="282"/>
      <c r="AY35" s="282"/>
      <c r="AZ35" s="282"/>
      <c r="BA35" s="282"/>
      <c r="BB35" s="282"/>
      <c r="BC35" s="282"/>
      <c r="BD35" s="282"/>
      <c r="BE35" s="282"/>
      <c r="BF35" s="282"/>
      <c r="BG35" s="282"/>
      <c r="BH35" s="282"/>
      <c r="BI35" s="282"/>
      <c r="BJ35" s="282"/>
      <c r="BK35" s="282"/>
      <c r="BL35" s="282"/>
      <c r="BM35" s="283"/>
      <c r="BN35" s="287">
        <v>1</v>
      </c>
      <c r="BO35" s="288"/>
      <c r="BP35" s="288"/>
      <c r="BQ35" s="288"/>
      <c r="BR35" s="288"/>
      <c r="BS35" s="288"/>
      <c r="BT35" s="288"/>
      <c r="BU35" s="288"/>
      <c r="BV35" s="288"/>
      <c r="BW35" s="288"/>
      <c r="BX35" s="288"/>
      <c r="BY35" s="288"/>
      <c r="BZ35" s="288"/>
      <c r="CA35" s="288"/>
      <c r="CB35" s="289"/>
    </row>
    <row r="36" spans="1:80" ht="12.75" customHeight="1">
      <c r="A36" s="293" t="s">
        <v>248</v>
      </c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4"/>
      <c r="Q36" s="294"/>
      <c r="R36" s="294"/>
      <c r="S36" s="294"/>
      <c r="T36" s="294"/>
      <c r="U36" s="294"/>
      <c r="V36" s="294"/>
      <c r="W36" s="294"/>
      <c r="X36" s="294"/>
      <c r="Y36" s="294"/>
      <c r="Z36" s="294"/>
      <c r="AA36" s="294"/>
      <c r="AB36" s="294"/>
      <c r="AC36" s="294"/>
      <c r="AD36" s="294"/>
      <c r="AE36" s="294"/>
      <c r="AF36" s="294"/>
      <c r="AG36" s="294"/>
      <c r="AH36" s="294"/>
      <c r="AI36" s="294"/>
      <c r="AJ36" s="294"/>
      <c r="AK36" s="294"/>
      <c r="AL36" s="294"/>
      <c r="AM36" s="294"/>
      <c r="AN36" s="294"/>
      <c r="AO36" s="294"/>
      <c r="AP36" s="294"/>
      <c r="AQ36" s="294"/>
      <c r="AR36" s="294"/>
      <c r="AS36" s="294"/>
      <c r="AT36" s="294"/>
      <c r="AU36" s="295"/>
      <c r="AV36" s="284"/>
      <c r="AW36" s="285"/>
      <c r="AX36" s="285"/>
      <c r="AY36" s="285"/>
      <c r="AZ36" s="285"/>
      <c r="BA36" s="285"/>
      <c r="BB36" s="285"/>
      <c r="BC36" s="285"/>
      <c r="BD36" s="285"/>
      <c r="BE36" s="285"/>
      <c r="BF36" s="285"/>
      <c r="BG36" s="285"/>
      <c r="BH36" s="285"/>
      <c r="BI36" s="285"/>
      <c r="BJ36" s="285"/>
      <c r="BK36" s="285"/>
      <c r="BL36" s="285"/>
      <c r="BM36" s="286"/>
      <c r="BN36" s="290"/>
      <c r="BO36" s="291"/>
      <c r="BP36" s="291"/>
      <c r="BQ36" s="291"/>
      <c r="BR36" s="291"/>
      <c r="BS36" s="291"/>
      <c r="BT36" s="291"/>
      <c r="BU36" s="291"/>
      <c r="BV36" s="291"/>
      <c r="BW36" s="291"/>
      <c r="BX36" s="291"/>
      <c r="BY36" s="291"/>
      <c r="BZ36" s="291"/>
      <c r="CA36" s="291"/>
      <c r="CB36" s="292"/>
    </row>
    <row r="37" spans="1:80" ht="12.75" customHeight="1">
      <c r="A37" s="278" t="s">
        <v>245</v>
      </c>
      <c r="B37" s="279"/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  <c r="U37" s="279"/>
      <c r="V37" s="279"/>
      <c r="W37" s="279"/>
      <c r="X37" s="279"/>
      <c r="Y37" s="279"/>
      <c r="Z37" s="279"/>
      <c r="AA37" s="279"/>
      <c r="AB37" s="279"/>
      <c r="AC37" s="279"/>
      <c r="AD37" s="279"/>
      <c r="AE37" s="279"/>
      <c r="AF37" s="279"/>
      <c r="AG37" s="279"/>
      <c r="AH37" s="279"/>
      <c r="AI37" s="279"/>
      <c r="AJ37" s="279"/>
      <c r="AK37" s="279"/>
      <c r="AL37" s="279"/>
      <c r="AM37" s="279"/>
      <c r="AN37" s="279"/>
      <c r="AO37" s="279"/>
      <c r="AP37" s="279"/>
      <c r="AQ37" s="279"/>
      <c r="AR37" s="279"/>
      <c r="AS37" s="279"/>
      <c r="AT37" s="279"/>
      <c r="AU37" s="280"/>
      <c r="AV37" s="281" t="s">
        <v>246</v>
      </c>
      <c r="AW37" s="282"/>
      <c r="AX37" s="282"/>
      <c r="AY37" s="282"/>
      <c r="AZ37" s="282"/>
      <c r="BA37" s="282"/>
      <c r="BB37" s="282"/>
      <c r="BC37" s="282"/>
      <c r="BD37" s="282"/>
      <c r="BE37" s="282"/>
      <c r="BF37" s="282"/>
      <c r="BG37" s="282"/>
      <c r="BH37" s="282"/>
      <c r="BI37" s="282"/>
      <c r="BJ37" s="282"/>
      <c r="BK37" s="282"/>
      <c r="BL37" s="282"/>
      <c r="BM37" s="283"/>
      <c r="BN37" s="287"/>
      <c r="BO37" s="288"/>
      <c r="BP37" s="288"/>
      <c r="BQ37" s="288"/>
      <c r="BR37" s="288"/>
      <c r="BS37" s="288"/>
      <c r="BT37" s="288"/>
      <c r="BU37" s="288"/>
      <c r="BV37" s="288"/>
      <c r="BW37" s="288"/>
      <c r="BX37" s="288"/>
      <c r="BY37" s="288"/>
      <c r="BZ37" s="288"/>
      <c r="CA37" s="288"/>
      <c r="CB37" s="289"/>
    </row>
    <row r="38" spans="1:80" ht="12.75" customHeight="1">
      <c r="A38" s="293" t="s">
        <v>249</v>
      </c>
      <c r="B38" s="294"/>
      <c r="C38" s="294"/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4"/>
      <c r="S38" s="294"/>
      <c r="T38" s="294"/>
      <c r="U38" s="294"/>
      <c r="V38" s="294"/>
      <c r="W38" s="294"/>
      <c r="X38" s="294"/>
      <c r="Y38" s="294"/>
      <c r="Z38" s="294"/>
      <c r="AA38" s="294"/>
      <c r="AB38" s="294"/>
      <c r="AC38" s="294"/>
      <c r="AD38" s="294"/>
      <c r="AE38" s="294"/>
      <c r="AF38" s="294"/>
      <c r="AG38" s="294"/>
      <c r="AH38" s="294"/>
      <c r="AI38" s="294"/>
      <c r="AJ38" s="294"/>
      <c r="AK38" s="294"/>
      <c r="AL38" s="294"/>
      <c r="AM38" s="294"/>
      <c r="AN38" s="294"/>
      <c r="AO38" s="294"/>
      <c r="AP38" s="294"/>
      <c r="AQ38" s="294"/>
      <c r="AR38" s="294"/>
      <c r="AS38" s="294"/>
      <c r="AT38" s="294"/>
      <c r="AU38" s="295"/>
      <c r="AV38" s="284"/>
      <c r="AW38" s="285"/>
      <c r="AX38" s="285"/>
      <c r="AY38" s="285"/>
      <c r="AZ38" s="285"/>
      <c r="BA38" s="285"/>
      <c r="BB38" s="285"/>
      <c r="BC38" s="285"/>
      <c r="BD38" s="285"/>
      <c r="BE38" s="285"/>
      <c r="BF38" s="285"/>
      <c r="BG38" s="285"/>
      <c r="BH38" s="285"/>
      <c r="BI38" s="285"/>
      <c r="BJ38" s="285"/>
      <c r="BK38" s="285"/>
      <c r="BL38" s="285"/>
      <c r="BM38" s="286"/>
      <c r="BN38" s="290"/>
      <c r="BO38" s="291"/>
      <c r="BP38" s="291"/>
      <c r="BQ38" s="291"/>
      <c r="BR38" s="291"/>
      <c r="BS38" s="291"/>
      <c r="BT38" s="291"/>
      <c r="BU38" s="291"/>
      <c r="BV38" s="291"/>
      <c r="BW38" s="291"/>
      <c r="BX38" s="291"/>
      <c r="BY38" s="291"/>
      <c r="BZ38" s="291"/>
      <c r="CA38" s="291"/>
      <c r="CB38" s="292"/>
    </row>
    <row r="39" spans="1:80" ht="12.75" customHeight="1">
      <c r="A39" s="278" t="s">
        <v>250</v>
      </c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79"/>
      <c r="Z39" s="279"/>
      <c r="AA39" s="279"/>
      <c r="AB39" s="279"/>
      <c r="AC39" s="279"/>
      <c r="AD39" s="279"/>
      <c r="AE39" s="279"/>
      <c r="AF39" s="279"/>
      <c r="AG39" s="279"/>
      <c r="AH39" s="279"/>
      <c r="AI39" s="279"/>
      <c r="AJ39" s="279"/>
      <c r="AK39" s="279"/>
      <c r="AL39" s="279"/>
      <c r="AM39" s="279"/>
      <c r="AN39" s="279"/>
      <c r="AO39" s="279"/>
      <c r="AP39" s="279"/>
      <c r="AQ39" s="279"/>
      <c r="AR39" s="279"/>
      <c r="AS39" s="279"/>
      <c r="AT39" s="279"/>
      <c r="AU39" s="280"/>
      <c r="AV39" s="281" t="s">
        <v>246</v>
      </c>
      <c r="AW39" s="282"/>
      <c r="AX39" s="282"/>
      <c r="AY39" s="282"/>
      <c r="AZ39" s="282"/>
      <c r="BA39" s="282"/>
      <c r="BB39" s="282"/>
      <c r="BC39" s="282"/>
      <c r="BD39" s="282"/>
      <c r="BE39" s="282"/>
      <c r="BF39" s="282"/>
      <c r="BG39" s="282"/>
      <c r="BH39" s="282"/>
      <c r="BI39" s="282"/>
      <c r="BJ39" s="282"/>
      <c r="BK39" s="282"/>
      <c r="BL39" s="282"/>
      <c r="BM39" s="283"/>
      <c r="BN39" s="287"/>
      <c r="BO39" s="288"/>
      <c r="BP39" s="288"/>
      <c r="BQ39" s="288"/>
      <c r="BR39" s="288"/>
      <c r="BS39" s="288"/>
      <c r="BT39" s="288"/>
      <c r="BU39" s="288"/>
      <c r="BV39" s="288"/>
      <c r="BW39" s="288"/>
      <c r="BX39" s="288"/>
      <c r="BY39" s="288"/>
      <c r="BZ39" s="288"/>
      <c r="CA39" s="288"/>
      <c r="CB39" s="289"/>
    </row>
    <row r="40" spans="1:80" ht="12.75" customHeight="1">
      <c r="A40" s="304" t="s">
        <v>251</v>
      </c>
      <c r="B40" s="305"/>
      <c r="C40" s="305"/>
      <c r="D40" s="305"/>
      <c r="E40" s="305"/>
      <c r="F40" s="305"/>
      <c r="G40" s="305"/>
      <c r="H40" s="305"/>
      <c r="I40" s="305"/>
      <c r="J40" s="305"/>
      <c r="K40" s="305"/>
      <c r="L40" s="305"/>
      <c r="M40" s="305"/>
      <c r="N40" s="305"/>
      <c r="O40" s="305"/>
      <c r="P40" s="305"/>
      <c r="Q40" s="305"/>
      <c r="R40" s="305"/>
      <c r="S40" s="305"/>
      <c r="T40" s="305"/>
      <c r="U40" s="305"/>
      <c r="V40" s="305"/>
      <c r="W40" s="305"/>
      <c r="X40" s="305"/>
      <c r="Y40" s="305"/>
      <c r="Z40" s="305"/>
      <c r="AA40" s="305"/>
      <c r="AB40" s="305"/>
      <c r="AC40" s="305"/>
      <c r="AD40" s="305"/>
      <c r="AE40" s="305"/>
      <c r="AF40" s="305"/>
      <c r="AG40" s="305"/>
      <c r="AH40" s="305"/>
      <c r="AI40" s="305"/>
      <c r="AJ40" s="305"/>
      <c r="AK40" s="305"/>
      <c r="AL40" s="305"/>
      <c r="AM40" s="305"/>
      <c r="AN40" s="305"/>
      <c r="AO40" s="305"/>
      <c r="AP40" s="305"/>
      <c r="AQ40" s="305"/>
      <c r="AR40" s="305"/>
      <c r="AS40" s="305"/>
      <c r="AT40" s="305"/>
      <c r="AU40" s="306"/>
      <c r="AV40" s="298"/>
      <c r="AW40" s="299"/>
      <c r="AX40" s="299"/>
      <c r="AY40" s="299"/>
      <c r="AZ40" s="299"/>
      <c r="BA40" s="299"/>
      <c r="BB40" s="299"/>
      <c r="BC40" s="299"/>
      <c r="BD40" s="299"/>
      <c r="BE40" s="299"/>
      <c r="BF40" s="299"/>
      <c r="BG40" s="299"/>
      <c r="BH40" s="299"/>
      <c r="BI40" s="299"/>
      <c r="BJ40" s="299"/>
      <c r="BK40" s="299"/>
      <c r="BL40" s="299"/>
      <c r="BM40" s="300"/>
      <c r="BN40" s="301"/>
      <c r="BO40" s="302"/>
      <c r="BP40" s="302"/>
      <c r="BQ40" s="302"/>
      <c r="BR40" s="302"/>
      <c r="BS40" s="302"/>
      <c r="BT40" s="302"/>
      <c r="BU40" s="302"/>
      <c r="BV40" s="302"/>
      <c r="BW40" s="302"/>
      <c r="BX40" s="302"/>
      <c r="BY40" s="302"/>
      <c r="BZ40" s="302"/>
      <c r="CA40" s="302"/>
      <c r="CB40" s="303"/>
    </row>
    <row r="41" spans="1:80" ht="12.75" customHeight="1">
      <c r="A41" s="293" t="s">
        <v>252</v>
      </c>
      <c r="B41" s="294"/>
      <c r="C41" s="294"/>
      <c r="D41" s="294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  <c r="AH41" s="294"/>
      <c r="AI41" s="294"/>
      <c r="AJ41" s="294"/>
      <c r="AK41" s="294"/>
      <c r="AL41" s="294"/>
      <c r="AM41" s="294"/>
      <c r="AN41" s="294"/>
      <c r="AO41" s="294"/>
      <c r="AP41" s="294"/>
      <c r="AQ41" s="294"/>
      <c r="AR41" s="294"/>
      <c r="AS41" s="294"/>
      <c r="AT41" s="294"/>
      <c r="AU41" s="295"/>
      <c r="AV41" s="284"/>
      <c r="AW41" s="285"/>
      <c r="AX41" s="285"/>
      <c r="AY41" s="285"/>
      <c r="AZ41" s="285"/>
      <c r="BA41" s="285"/>
      <c r="BB41" s="285"/>
      <c r="BC41" s="285"/>
      <c r="BD41" s="285"/>
      <c r="BE41" s="285"/>
      <c r="BF41" s="285"/>
      <c r="BG41" s="285"/>
      <c r="BH41" s="285"/>
      <c r="BI41" s="285"/>
      <c r="BJ41" s="285"/>
      <c r="BK41" s="285"/>
      <c r="BL41" s="285"/>
      <c r="BM41" s="286"/>
      <c r="BN41" s="290"/>
      <c r="BO41" s="291"/>
      <c r="BP41" s="291"/>
      <c r="BQ41" s="291"/>
      <c r="BR41" s="291"/>
      <c r="BS41" s="291"/>
      <c r="BT41" s="291"/>
      <c r="BU41" s="291"/>
      <c r="BV41" s="291"/>
      <c r="BW41" s="291"/>
      <c r="BX41" s="291"/>
      <c r="BY41" s="291"/>
      <c r="BZ41" s="291"/>
      <c r="CA41" s="291"/>
      <c r="CB41" s="292"/>
    </row>
    <row r="42" spans="1:80" ht="12.75" customHeight="1">
      <c r="A42" s="278" t="s">
        <v>250</v>
      </c>
      <c r="B42" s="279"/>
      <c r="C42" s="27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279"/>
      <c r="Y42" s="279"/>
      <c r="Z42" s="279"/>
      <c r="AA42" s="27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279"/>
      <c r="AR42" s="279"/>
      <c r="AS42" s="279"/>
      <c r="AT42" s="279"/>
      <c r="AU42" s="280"/>
      <c r="AV42" s="281" t="s">
        <v>246</v>
      </c>
      <c r="AW42" s="282"/>
      <c r="AX42" s="282"/>
      <c r="AY42" s="282"/>
      <c r="AZ42" s="282"/>
      <c r="BA42" s="282"/>
      <c r="BB42" s="282"/>
      <c r="BC42" s="282"/>
      <c r="BD42" s="282"/>
      <c r="BE42" s="282"/>
      <c r="BF42" s="282"/>
      <c r="BG42" s="282"/>
      <c r="BH42" s="282"/>
      <c r="BI42" s="282"/>
      <c r="BJ42" s="282"/>
      <c r="BK42" s="282"/>
      <c r="BL42" s="282"/>
      <c r="BM42" s="283"/>
      <c r="BN42" s="287">
        <v>1</v>
      </c>
      <c r="BO42" s="288"/>
      <c r="BP42" s="288"/>
      <c r="BQ42" s="288"/>
      <c r="BR42" s="288"/>
      <c r="BS42" s="288"/>
      <c r="BT42" s="288"/>
      <c r="BU42" s="288"/>
      <c r="BV42" s="288"/>
      <c r="BW42" s="288"/>
      <c r="BX42" s="288"/>
      <c r="BY42" s="288"/>
      <c r="BZ42" s="288"/>
      <c r="CA42" s="288"/>
      <c r="CB42" s="289"/>
    </row>
    <row r="43" spans="1:80" ht="12.75" customHeight="1">
      <c r="A43" s="293" t="s">
        <v>253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294"/>
      <c r="Q43" s="294"/>
      <c r="R43" s="294"/>
      <c r="S43" s="294"/>
      <c r="T43" s="294"/>
      <c r="U43" s="294"/>
      <c r="V43" s="294"/>
      <c r="W43" s="294"/>
      <c r="X43" s="294"/>
      <c r="Y43" s="294"/>
      <c r="Z43" s="294"/>
      <c r="AA43" s="294"/>
      <c r="AB43" s="294"/>
      <c r="AC43" s="294"/>
      <c r="AD43" s="294"/>
      <c r="AE43" s="294"/>
      <c r="AF43" s="294"/>
      <c r="AG43" s="294"/>
      <c r="AH43" s="294"/>
      <c r="AI43" s="294"/>
      <c r="AJ43" s="294"/>
      <c r="AK43" s="294"/>
      <c r="AL43" s="294"/>
      <c r="AM43" s="294"/>
      <c r="AN43" s="294"/>
      <c r="AO43" s="294"/>
      <c r="AP43" s="294"/>
      <c r="AQ43" s="294"/>
      <c r="AR43" s="294"/>
      <c r="AS43" s="294"/>
      <c r="AT43" s="294"/>
      <c r="AU43" s="295"/>
      <c r="AV43" s="284"/>
      <c r="AW43" s="285"/>
      <c r="AX43" s="285"/>
      <c r="AY43" s="285"/>
      <c r="AZ43" s="285"/>
      <c r="BA43" s="285"/>
      <c r="BB43" s="285"/>
      <c r="BC43" s="285"/>
      <c r="BD43" s="285"/>
      <c r="BE43" s="285"/>
      <c r="BF43" s="285"/>
      <c r="BG43" s="285"/>
      <c r="BH43" s="285"/>
      <c r="BI43" s="285"/>
      <c r="BJ43" s="285"/>
      <c r="BK43" s="285"/>
      <c r="BL43" s="285"/>
      <c r="BM43" s="286"/>
      <c r="BN43" s="290"/>
      <c r="BO43" s="291"/>
      <c r="BP43" s="291"/>
      <c r="BQ43" s="291"/>
      <c r="BR43" s="291"/>
      <c r="BS43" s="291"/>
      <c r="BT43" s="291"/>
      <c r="BU43" s="291"/>
      <c r="BV43" s="291"/>
      <c r="BW43" s="291"/>
      <c r="BX43" s="291"/>
      <c r="BY43" s="291"/>
      <c r="BZ43" s="291"/>
      <c r="CA43" s="291"/>
      <c r="CB43" s="292"/>
    </row>
    <row r="44" spans="1:80" ht="12.75" customHeight="1">
      <c r="A44" s="278" t="s">
        <v>250</v>
      </c>
      <c r="B44" s="279"/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79"/>
      <c r="W44" s="279"/>
      <c r="X44" s="279"/>
      <c r="Y44" s="279"/>
      <c r="Z44" s="279"/>
      <c r="AA44" s="279"/>
      <c r="AB44" s="279"/>
      <c r="AC44" s="279"/>
      <c r="AD44" s="279"/>
      <c r="AE44" s="279"/>
      <c r="AF44" s="279"/>
      <c r="AG44" s="279"/>
      <c r="AH44" s="279"/>
      <c r="AI44" s="279"/>
      <c r="AJ44" s="279"/>
      <c r="AK44" s="279"/>
      <c r="AL44" s="279"/>
      <c r="AM44" s="279"/>
      <c r="AN44" s="279"/>
      <c r="AO44" s="279"/>
      <c r="AP44" s="279"/>
      <c r="AQ44" s="279"/>
      <c r="AR44" s="279"/>
      <c r="AS44" s="279"/>
      <c r="AT44" s="279"/>
      <c r="AU44" s="280"/>
      <c r="AV44" s="281" t="s">
        <v>246</v>
      </c>
      <c r="AW44" s="282"/>
      <c r="AX44" s="282"/>
      <c r="AY44" s="282"/>
      <c r="AZ44" s="282"/>
      <c r="BA44" s="282"/>
      <c r="BB44" s="282"/>
      <c r="BC44" s="282"/>
      <c r="BD44" s="282"/>
      <c r="BE44" s="282"/>
      <c r="BF44" s="282"/>
      <c r="BG44" s="282"/>
      <c r="BH44" s="282"/>
      <c r="BI44" s="282"/>
      <c r="BJ44" s="282"/>
      <c r="BK44" s="282"/>
      <c r="BL44" s="282"/>
      <c r="BM44" s="283"/>
      <c r="BN44" s="297">
        <v>1</v>
      </c>
      <c r="BO44" s="288"/>
      <c r="BP44" s="288"/>
      <c r="BQ44" s="288"/>
      <c r="BR44" s="288"/>
      <c r="BS44" s="288"/>
      <c r="BT44" s="288"/>
      <c r="BU44" s="288"/>
      <c r="BV44" s="288"/>
      <c r="BW44" s="288"/>
      <c r="BX44" s="288"/>
      <c r="BY44" s="288"/>
      <c r="BZ44" s="288"/>
      <c r="CA44" s="288"/>
      <c r="CB44" s="289"/>
    </row>
    <row r="45" spans="1:80" ht="12.75" customHeight="1">
      <c r="A45" s="293" t="s">
        <v>254</v>
      </c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P45" s="294"/>
      <c r="AQ45" s="294"/>
      <c r="AR45" s="294"/>
      <c r="AS45" s="294"/>
      <c r="AT45" s="294"/>
      <c r="AU45" s="295"/>
      <c r="AV45" s="284"/>
      <c r="AW45" s="285"/>
      <c r="AX45" s="285"/>
      <c r="AY45" s="285"/>
      <c r="AZ45" s="285"/>
      <c r="BA45" s="285"/>
      <c r="BB45" s="285"/>
      <c r="BC45" s="285"/>
      <c r="BD45" s="285"/>
      <c r="BE45" s="285"/>
      <c r="BF45" s="285"/>
      <c r="BG45" s="285"/>
      <c r="BH45" s="285"/>
      <c r="BI45" s="285"/>
      <c r="BJ45" s="285"/>
      <c r="BK45" s="285"/>
      <c r="BL45" s="285"/>
      <c r="BM45" s="286"/>
      <c r="BN45" s="290"/>
      <c r="BO45" s="291"/>
      <c r="BP45" s="291"/>
      <c r="BQ45" s="291"/>
      <c r="BR45" s="291"/>
      <c r="BS45" s="291"/>
      <c r="BT45" s="291"/>
      <c r="BU45" s="291"/>
      <c r="BV45" s="291"/>
      <c r="BW45" s="291"/>
      <c r="BX45" s="291"/>
      <c r="BY45" s="291"/>
      <c r="BZ45" s="291"/>
      <c r="CA45" s="291"/>
      <c r="CB45" s="292"/>
    </row>
    <row r="46" spans="1:80" ht="12.75" customHeight="1">
      <c r="A46" s="278" t="s">
        <v>250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80"/>
      <c r="AV46" s="281" t="s">
        <v>246</v>
      </c>
      <c r="AW46" s="282"/>
      <c r="AX46" s="282"/>
      <c r="AY46" s="282"/>
      <c r="AZ46" s="282"/>
      <c r="BA46" s="282"/>
      <c r="BB46" s="282"/>
      <c r="BC46" s="282"/>
      <c r="BD46" s="282"/>
      <c r="BE46" s="282"/>
      <c r="BF46" s="282"/>
      <c r="BG46" s="282"/>
      <c r="BH46" s="282"/>
      <c r="BI46" s="282"/>
      <c r="BJ46" s="282"/>
      <c r="BK46" s="282"/>
      <c r="BL46" s="282"/>
      <c r="BM46" s="283"/>
      <c r="BN46" s="287"/>
      <c r="BO46" s="288"/>
      <c r="BP46" s="288"/>
      <c r="BQ46" s="288"/>
      <c r="BR46" s="288"/>
      <c r="BS46" s="288"/>
      <c r="BT46" s="288"/>
      <c r="BU46" s="288"/>
      <c r="BV46" s="288"/>
      <c r="BW46" s="288"/>
      <c r="BX46" s="288"/>
      <c r="BY46" s="288"/>
      <c r="BZ46" s="288"/>
      <c r="CA46" s="288"/>
      <c r="CB46" s="289"/>
    </row>
    <row r="47" spans="1:80" ht="12.75" customHeight="1">
      <c r="A47" s="293" t="s">
        <v>255</v>
      </c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G47" s="294"/>
      <c r="AH47" s="294"/>
      <c r="AI47" s="294"/>
      <c r="AJ47" s="294"/>
      <c r="AK47" s="294"/>
      <c r="AL47" s="294"/>
      <c r="AM47" s="294"/>
      <c r="AN47" s="294"/>
      <c r="AO47" s="294"/>
      <c r="AP47" s="294"/>
      <c r="AQ47" s="294"/>
      <c r="AR47" s="294"/>
      <c r="AS47" s="294"/>
      <c r="AT47" s="294"/>
      <c r="AU47" s="295"/>
      <c r="AV47" s="284"/>
      <c r="AW47" s="285"/>
      <c r="AX47" s="285"/>
      <c r="AY47" s="285"/>
      <c r="AZ47" s="285"/>
      <c r="BA47" s="285"/>
      <c r="BB47" s="285"/>
      <c r="BC47" s="285"/>
      <c r="BD47" s="285"/>
      <c r="BE47" s="285"/>
      <c r="BF47" s="285"/>
      <c r="BG47" s="285"/>
      <c r="BH47" s="285"/>
      <c r="BI47" s="285"/>
      <c r="BJ47" s="285"/>
      <c r="BK47" s="285"/>
      <c r="BL47" s="285"/>
      <c r="BM47" s="286"/>
      <c r="BN47" s="290"/>
      <c r="BO47" s="291"/>
      <c r="BP47" s="291"/>
      <c r="BQ47" s="291"/>
      <c r="BR47" s="291"/>
      <c r="BS47" s="291"/>
      <c r="BT47" s="291"/>
      <c r="BU47" s="291"/>
      <c r="BV47" s="291"/>
      <c r="BW47" s="291"/>
      <c r="BX47" s="291"/>
      <c r="BY47" s="291"/>
      <c r="BZ47" s="291"/>
      <c r="CA47" s="291"/>
      <c r="CB47" s="292"/>
    </row>
    <row r="48" spans="1:80" ht="45.75" customHeight="1">
      <c r="A48" s="296" t="s">
        <v>5</v>
      </c>
      <c r="B48" s="296"/>
      <c r="C48" s="296"/>
      <c r="D48" s="296"/>
      <c r="E48" s="296"/>
      <c r="F48" s="296"/>
      <c r="G48" s="296"/>
      <c r="H48" s="296"/>
      <c r="I48" s="296"/>
      <c r="J48" s="296"/>
      <c r="K48" s="296"/>
      <c r="L48" s="296"/>
      <c r="M48" s="296"/>
      <c r="N48" s="296"/>
      <c r="O48" s="296"/>
      <c r="P48" s="296"/>
      <c r="Q48" s="296"/>
      <c r="R48" s="296"/>
      <c r="S48" s="296"/>
      <c r="T48" s="296"/>
      <c r="U48" s="296"/>
      <c r="V48" s="296"/>
      <c r="W48" s="296"/>
      <c r="X48" s="296"/>
      <c r="Y48" s="296"/>
      <c r="Z48" s="296"/>
      <c r="AA48" s="296"/>
      <c r="AB48" s="296"/>
      <c r="AC48" s="296"/>
      <c r="AD48" s="296" t="s">
        <v>257</v>
      </c>
      <c r="AE48" s="296"/>
      <c r="AF48" s="296"/>
      <c r="AG48" s="296"/>
      <c r="AH48" s="296"/>
      <c r="AI48" s="296"/>
      <c r="AJ48" s="296"/>
      <c r="AK48" s="296"/>
      <c r="AL48" s="296"/>
      <c r="AM48" s="296"/>
      <c r="AN48" s="296"/>
      <c r="AO48" s="296"/>
      <c r="AP48" s="296"/>
      <c r="AQ48" s="296"/>
      <c r="AR48" s="296"/>
      <c r="AS48" s="296"/>
      <c r="AT48" s="296"/>
      <c r="AU48" s="296"/>
      <c r="AV48" s="296"/>
      <c r="AW48" s="296"/>
      <c r="AX48" s="296"/>
      <c r="AY48" s="296"/>
      <c r="AZ48" s="296"/>
      <c r="BA48" s="296"/>
      <c r="BB48" s="296"/>
      <c r="BC48" s="296"/>
      <c r="BD48" s="296"/>
      <c r="BE48" s="296"/>
      <c r="BF48" s="296"/>
      <c r="BG48" s="296"/>
      <c r="BH48" s="296"/>
      <c r="BI48" s="296"/>
      <c r="BJ48" s="296"/>
      <c r="BK48" s="296"/>
      <c r="BL48" s="296"/>
      <c r="BM48" s="296"/>
      <c r="BN48" s="296"/>
      <c r="BO48" s="296"/>
      <c r="BP48" s="296"/>
      <c r="BQ48" s="296"/>
      <c r="BR48" s="296"/>
      <c r="BS48" s="296"/>
      <c r="BT48" s="296"/>
      <c r="BU48" s="296"/>
      <c r="BV48" s="296"/>
      <c r="BW48" s="296"/>
      <c r="BX48" s="296"/>
      <c r="BY48" s="296"/>
      <c r="BZ48" s="296"/>
      <c r="CA48" s="296"/>
      <c r="CB48" s="296"/>
    </row>
    <row r="49" spans="1:80" s="146" customFormat="1" ht="10.5">
      <c r="A49" s="277" t="s">
        <v>207</v>
      </c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7"/>
      <c r="Q49" s="277"/>
      <c r="R49" s="277"/>
      <c r="S49" s="277"/>
      <c r="T49" s="277"/>
      <c r="U49" s="277"/>
      <c r="V49" s="277"/>
      <c r="W49" s="277"/>
      <c r="X49" s="277"/>
      <c r="Y49" s="277"/>
      <c r="Z49" s="277"/>
      <c r="AA49" s="277"/>
      <c r="AB49" s="277"/>
      <c r="AC49" s="277"/>
      <c r="AD49" s="277" t="s">
        <v>256</v>
      </c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77"/>
      <c r="AS49" s="277"/>
      <c r="AT49" s="277"/>
      <c r="AU49" s="277"/>
      <c r="AV49" s="277"/>
      <c r="AW49" s="277"/>
      <c r="AX49" s="277"/>
      <c r="AY49" s="277"/>
      <c r="AZ49" s="277"/>
      <c r="BA49" s="277"/>
      <c r="BB49" s="277"/>
      <c r="BC49" s="277"/>
      <c r="BD49" s="277"/>
      <c r="BE49" s="277"/>
      <c r="BF49" s="277"/>
      <c r="BG49" s="277"/>
      <c r="BH49" s="277"/>
      <c r="BI49" s="277"/>
      <c r="BJ49" s="277" t="s">
        <v>19</v>
      </c>
      <c r="BK49" s="277"/>
      <c r="BL49" s="277"/>
      <c r="BM49" s="277"/>
      <c r="BN49" s="277"/>
      <c r="BO49" s="277"/>
      <c r="BP49" s="277"/>
      <c r="BQ49" s="277"/>
      <c r="BR49" s="277"/>
      <c r="BS49" s="277"/>
      <c r="BT49" s="277"/>
      <c r="BU49" s="277"/>
      <c r="BV49" s="277"/>
      <c r="BW49" s="277"/>
      <c r="BX49" s="277"/>
      <c r="BY49" s="277"/>
      <c r="BZ49" s="277"/>
      <c r="CA49" s="277"/>
      <c r="CB49" s="277"/>
    </row>
  </sheetData>
  <mergeCells count="92">
    <mergeCell ref="A2:CB2"/>
    <mergeCell ref="A3:CB3"/>
    <mergeCell ref="D5:BY5"/>
    <mergeCell ref="D6:BY6"/>
    <mergeCell ref="A8:AU8"/>
    <mergeCell ref="AV8:BM8"/>
    <mergeCell ref="BN8:CB8"/>
    <mergeCell ref="A9:AU9"/>
    <mergeCell ref="AV9:BM9"/>
    <mergeCell ref="BN9:CB9"/>
    <mergeCell ref="A10:AU10"/>
    <mergeCell ref="AV10:BM11"/>
    <mergeCell ref="BN10:CB11"/>
    <mergeCell ref="A11:AU11"/>
    <mergeCell ref="A12:AU12"/>
    <mergeCell ref="AV12:BM12"/>
    <mergeCell ref="BN12:CB12"/>
    <mergeCell ref="A13:AU13"/>
    <mergeCell ref="AV13:BM14"/>
    <mergeCell ref="BN13:CB14"/>
    <mergeCell ref="A14:AU14"/>
    <mergeCell ref="A15:AU15"/>
    <mergeCell ref="AV15:BM16"/>
    <mergeCell ref="BN15:CB16"/>
    <mergeCell ref="A16:AU16"/>
    <mergeCell ref="A17:AU17"/>
    <mergeCell ref="AV17:BM18"/>
    <mergeCell ref="BN17:CB18"/>
    <mergeCell ref="A18:AU18"/>
    <mergeCell ref="A19:AU19"/>
    <mergeCell ref="AV19:BM20"/>
    <mergeCell ref="BN19:CB20"/>
    <mergeCell ref="A20:AU20"/>
    <mergeCell ref="A21:AU21"/>
    <mergeCell ref="AV21:BM22"/>
    <mergeCell ref="BN21:CB22"/>
    <mergeCell ref="A22:AU22"/>
    <mergeCell ref="A23:AU23"/>
    <mergeCell ref="AV23:BM24"/>
    <mergeCell ref="BN23:CB24"/>
    <mergeCell ref="A24:AU24"/>
    <mergeCell ref="A25:AU25"/>
    <mergeCell ref="AV25:BM26"/>
    <mergeCell ref="BN25:CB26"/>
    <mergeCell ref="A26:AU26"/>
    <mergeCell ref="A35:AU35"/>
    <mergeCell ref="AV35:BM36"/>
    <mergeCell ref="BN35:CB36"/>
    <mergeCell ref="A36:AU36"/>
    <mergeCell ref="A27:AU27"/>
    <mergeCell ref="AV27:BM28"/>
    <mergeCell ref="BN27:CB28"/>
    <mergeCell ref="A28:AU28"/>
    <mergeCell ref="A29:AU29"/>
    <mergeCell ref="AV29:BM30"/>
    <mergeCell ref="BN29:CB30"/>
    <mergeCell ref="A30:AU30"/>
    <mergeCell ref="A31:AU31"/>
    <mergeCell ref="AV31:BM32"/>
    <mergeCell ref="BN31:CB32"/>
    <mergeCell ref="A32:AU32"/>
    <mergeCell ref="A33:AU33"/>
    <mergeCell ref="AV33:BM34"/>
    <mergeCell ref="BN33:CB34"/>
    <mergeCell ref="A34:AU34"/>
    <mergeCell ref="A37:AU37"/>
    <mergeCell ref="AV37:BM38"/>
    <mergeCell ref="BN37:CB38"/>
    <mergeCell ref="A38:AU38"/>
    <mergeCell ref="A41:AU41"/>
    <mergeCell ref="A39:AU39"/>
    <mergeCell ref="AV39:BM41"/>
    <mergeCell ref="BN39:CB41"/>
    <mergeCell ref="A40:AU40"/>
    <mergeCell ref="A44:AU44"/>
    <mergeCell ref="AV44:BM45"/>
    <mergeCell ref="BN44:CB45"/>
    <mergeCell ref="A45:AU45"/>
    <mergeCell ref="A42:AU42"/>
    <mergeCell ref="AV42:BM43"/>
    <mergeCell ref="BN42:CB43"/>
    <mergeCell ref="A43:AU43"/>
    <mergeCell ref="A49:AC49"/>
    <mergeCell ref="AD49:BI49"/>
    <mergeCell ref="BJ49:CB49"/>
    <mergeCell ref="A46:AU46"/>
    <mergeCell ref="AV46:BM47"/>
    <mergeCell ref="BN46:CB47"/>
    <mergeCell ref="A47:AU47"/>
    <mergeCell ref="A48:AC48"/>
    <mergeCell ref="AD48:BI48"/>
    <mergeCell ref="BJ48:CB48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13D8F-9A3F-4624-8489-B709E6EC9567}">
  <dimension ref="A1:CZ25"/>
  <sheetViews>
    <sheetView view="pageBreakPreview" zoomScale="98" zoomScaleNormal="100" zoomScaleSheetLayoutView="98" workbookViewId="0">
      <selection activeCell="BL10" sqref="BL10:CY10"/>
    </sheetView>
  </sheetViews>
  <sheetFormatPr defaultColWidth="0.75" defaultRowHeight="15"/>
  <cols>
    <col min="1" max="16384" width="0.75" style="129"/>
  </cols>
  <sheetData>
    <row r="1" spans="1:104" s="125" customFormat="1" ht="15.75"/>
    <row r="2" spans="1:104" s="125" customFormat="1" ht="15.75">
      <c r="A2" s="325" t="s">
        <v>209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  <c r="AJ2" s="325"/>
      <c r="AK2" s="325"/>
      <c r="AL2" s="325"/>
      <c r="AM2" s="325"/>
      <c r="AN2" s="325"/>
      <c r="AO2" s="325"/>
      <c r="AP2" s="325"/>
      <c r="AQ2" s="325"/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F2" s="325"/>
      <c r="BG2" s="325"/>
      <c r="BH2" s="325"/>
      <c r="BI2" s="325"/>
      <c r="BJ2" s="325"/>
      <c r="BK2" s="325"/>
      <c r="BL2" s="325"/>
      <c r="BM2" s="325"/>
      <c r="BN2" s="325"/>
      <c r="BO2" s="325"/>
      <c r="BP2" s="325"/>
      <c r="BQ2" s="325"/>
      <c r="BR2" s="325"/>
      <c r="BS2" s="325"/>
      <c r="BT2" s="325"/>
      <c r="BU2" s="325"/>
      <c r="BV2" s="325"/>
      <c r="BW2" s="325"/>
      <c r="BX2" s="325"/>
      <c r="BY2" s="325"/>
      <c r="BZ2" s="325"/>
      <c r="CA2" s="325"/>
      <c r="CB2" s="325"/>
      <c r="CC2" s="325"/>
      <c r="CD2" s="325"/>
      <c r="CE2" s="325"/>
      <c r="CF2" s="325"/>
      <c r="CG2" s="325"/>
      <c r="CH2" s="325"/>
      <c r="CI2" s="325"/>
      <c r="CJ2" s="325"/>
      <c r="CK2" s="325"/>
      <c r="CL2" s="325"/>
      <c r="CM2" s="325"/>
      <c r="CN2" s="325"/>
      <c r="CO2" s="325"/>
      <c r="CP2" s="325"/>
      <c r="CQ2" s="325"/>
      <c r="CR2" s="325"/>
      <c r="CS2" s="325"/>
      <c r="CT2" s="325"/>
      <c r="CU2" s="325"/>
      <c r="CV2" s="325"/>
      <c r="CW2" s="325"/>
      <c r="CX2" s="325"/>
      <c r="CY2" s="325"/>
      <c r="CZ2" s="325"/>
    </row>
    <row r="3" spans="1:104" s="125" customFormat="1" ht="15.75"/>
    <row r="4" spans="1:104" s="125" customFormat="1" ht="15.75">
      <c r="F4" s="326" t="s">
        <v>4</v>
      </c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  <c r="AN4" s="326"/>
      <c r="AO4" s="326"/>
      <c r="AP4" s="326"/>
      <c r="AQ4" s="326"/>
      <c r="AR4" s="326"/>
      <c r="AS4" s="326"/>
      <c r="AT4" s="326"/>
      <c r="AU4" s="326"/>
      <c r="AV4" s="326"/>
      <c r="AW4" s="326"/>
      <c r="AX4" s="326"/>
      <c r="AY4" s="326"/>
      <c r="AZ4" s="326"/>
      <c r="BA4" s="326"/>
      <c r="BB4" s="326"/>
      <c r="BC4" s="326"/>
      <c r="BD4" s="326"/>
      <c r="BE4" s="326"/>
      <c r="BF4" s="326"/>
      <c r="BG4" s="326"/>
      <c r="BH4" s="326"/>
      <c r="BI4" s="326"/>
      <c r="BJ4" s="326"/>
      <c r="BK4" s="326"/>
      <c r="BL4" s="326"/>
      <c r="BM4" s="326"/>
      <c r="BN4" s="326"/>
      <c r="BO4" s="326"/>
      <c r="BP4" s="326"/>
      <c r="BQ4" s="326"/>
      <c r="BR4" s="326"/>
      <c r="BS4" s="326"/>
      <c r="BT4" s="326"/>
      <c r="BU4" s="326"/>
      <c r="BV4" s="326"/>
      <c r="BW4" s="326"/>
      <c r="BX4" s="326"/>
      <c r="BY4" s="326"/>
      <c r="BZ4" s="326"/>
      <c r="CA4" s="326"/>
      <c r="CB4" s="326"/>
      <c r="CC4" s="326"/>
      <c r="CD4" s="326"/>
      <c r="CE4" s="326"/>
      <c r="CF4" s="326"/>
      <c r="CG4" s="326"/>
      <c r="CH4" s="326"/>
      <c r="CI4" s="326"/>
      <c r="CJ4" s="326"/>
      <c r="CK4" s="326"/>
      <c r="CL4" s="326"/>
      <c r="CM4" s="326"/>
      <c r="CN4" s="326"/>
      <c r="CO4" s="326"/>
      <c r="CP4" s="326"/>
      <c r="CQ4" s="326"/>
      <c r="CR4" s="326"/>
      <c r="CS4" s="326"/>
      <c r="CT4" s="326"/>
      <c r="CU4" s="326"/>
    </row>
    <row r="5" spans="1:104" s="125" customFormat="1" ht="15.75">
      <c r="F5" s="327" t="s">
        <v>206</v>
      </c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327"/>
      <c r="AQ5" s="327"/>
      <c r="AR5" s="327"/>
      <c r="AS5" s="327"/>
      <c r="AT5" s="327"/>
      <c r="AU5" s="327"/>
      <c r="AV5" s="327"/>
      <c r="AW5" s="327"/>
      <c r="AX5" s="327"/>
      <c r="AY5" s="327"/>
      <c r="AZ5" s="327"/>
      <c r="BA5" s="327"/>
      <c r="BB5" s="327"/>
      <c r="BC5" s="327"/>
      <c r="BD5" s="327"/>
      <c r="BE5" s="327"/>
      <c r="BF5" s="327"/>
      <c r="BG5" s="327"/>
      <c r="BH5" s="327"/>
      <c r="BI5" s="327"/>
      <c r="BJ5" s="327"/>
      <c r="BK5" s="327"/>
      <c r="BL5" s="327"/>
      <c r="BM5" s="327"/>
      <c r="BN5" s="327"/>
      <c r="BO5" s="327"/>
      <c r="BP5" s="327"/>
      <c r="BQ5" s="327"/>
      <c r="BR5" s="327"/>
      <c r="BS5" s="327"/>
      <c r="BT5" s="327"/>
      <c r="BU5" s="327"/>
      <c r="BV5" s="327"/>
      <c r="BW5" s="327"/>
      <c r="BX5" s="327"/>
      <c r="BY5" s="327"/>
      <c r="BZ5" s="327"/>
      <c r="CA5" s="327"/>
      <c r="CB5" s="327"/>
      <c r="CC5" s="327"/>
      <c r="CD5" s="327"/>
      <c r="CE5" s="327"/>
      <c r="CF5" s="327"/>
      <c r="CG5" s="327"/>
      <c r="CH5" s="327"/>
      <c r="CI5" s="327"/>
      <c r="CJ5" s="327"/>
      <c r="CK5" s="327"/>
      <c r="CL5" s="327"/>
      <c r="CM5" s="327"/>
      <c r="CN5" s="327"/>
      <c r="CO5" s="327"/>
      <c r="CP5" s="327"/>
      <c r="CQ5" s="327"/>
      <c r="CR5" s="327"/>
      <c r="CS5" s="327"/>
      <c r="CT5" s="327"/>
      <c r="CU5" s="327"/>
    </row>
    <row r="6" spans="1:104" s="125" customFormat="1" ht="15.75"/>
    <row r="7" spans="1:104" s="127" customFormat="1" ht="50.25" customHeight="1">
      <c r="A7" s="228" t="s">
        <v>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 t="s">
        <v>210</v>
      </c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8"/>
      <c r="BF7" s="228"/>
      <c r="BG7" s="228"/>
      <c r="BH7" s="228"/>
      <c r="BI7" s="228"/>
      <c r="BJ7" s="228"/>
      <c r="BK7" s="228" t="s">
        <v>0</v>
      </c>
      <c r="BL7" s="228"/>
      <c r="BM7" s="228"/>
      <c r="BN7" s="228"/>
      <c r="BO7" s="228"/>
      <c r="BP7" s="228"/>
      <c r="BQ7" s="228"/>
      <c r="BR7" s="228"/>
      <c r="BS7" s="228"/>
      <c r="BT7" s="228"/>
      <c r="BU7" s="228"/>
      <c r="BV7" s="228"/>
      <c r="BW7" s="228"/>
      <c r="BX7" s="228"/>
      <c r="BY7" s="228"/>
      <c r="BZ7" s="228"/>
      <c r="CA7" s="228"/>
      <c r="CB7" s="228"/>
      <c r="CC7" s="228"/>
      <c r="CD7" s="228"/>
      <c r="CE7" s="228"/>
      <c r="CF7" s="228"/>
      <c r="CG7" s="228"/>
      <c r="CH7" s="228"/>
      <c r="CI7" s="228"/>
      <c r="CJ7" s="228"/>
      <c r="CK7" s="228"/>
      <c r="CL7" s="228"/>
      <c r="CM7" s="228"/>
      <c r="CN7" s="228"/>
      <c r="CO7" s="228"/>
      <c r="CP7" s="228"/>
      <c r="CQ7" s="228"/>
      <c r="CR7" s="228"/>
      <c r="CS7" s="228"/>
      <c r="CT7" s="228"/>
      <c r="CU7" s="228"/>
      <c r="CV7" s="228"/>
      <c r="CW7" s="228"/>
      <c r="CX7" s="228"/>
      <c r="CY7" s="228"/>
      <c r="CZ7" s="228"/>
    </row>
    <row r="8" spans="1:104" s="126" customFormat="1" ht="81" customHeight="1">
      <c r="A8" s="130"/>
      <c r="B8" s="328" t="s">
        <v>211</v>
      </c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  <c r="AN8" s="131"/>
      <c r="AO8" s="175" t="s">
        <v>212</v>
      </c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7"/>
      <c r="BK8" s="123"/>
      <c r="BL8" s="330" t="s">
        <v>213</v>
      </c>
      <c r="BM8" s="330"/>
      <c r="BN8" s="330"/>
      <c r="BO8" s="330"/>
      <c r="BP8" s="330"/>
      <c r="BQ8" s="330"/>
      <c r="BR8" s="330"/>
      <c r="BS8" s="330"/>
      <c r="BT8" s="330"/>
      <c r="BU8" s="330"/>
      <c r="BV8" s="330"/>
      <c r="BW8" s="330"/>
      <c r="BX8" s="330"/>
      <c r="BY8" s="330"/>
      <c r="BZ8" s="330"/>
      <c r="CA8" s="330"/>
      <c r="CB8" s="330"/>
      <c r="CC8" s="330"/>
      <c r="CD8" s="330"/>
      <c r="CE8" s="330"/>
      <c r="CF8" s="330"/>
      <c r="CG8" s="330"/>
      <c r="CH8" s="330"/>
      <c r="CI8" s="330"/>
      <c r="CJ8" s="330"/>
      <c r="CK8" s="330"/>
      <c r="CL8" s="330"/>
      <c r="CM8" s="330"/>
      <c r="CN8" s="330"/>
      <c r="CO8" s="330"/>
      <c r="CP8" s="330"/>
      <c r="CQ8" s="330"/>
      <c r="CR8" s="330"/>
      <c r="CS8" s="330"/>
      <c r="CT8" s="330"/>
      <c r="CU8" s="330"/>
      <c r="CV8" s="330"/>
      <c r="CW8" s="330"/>
      <c r="CX8" s="330"/>
      <c r="CY8" s="330"/>
      <c r="CZ8" s="132"/>
    </row>
    <row r="9" spans="1:104" s="126" customFormat="1" ht="22.5" customHeight="1">
      <c r="A9" s="133"/>
      <c r="B9" s="329"/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29"/>
      <c r="AE9" s="329"/>
      <c r="AF9" s="329"/>
      <c r="AG9" s="329"/>
      <c r="AH9" s="329"/>
      <c r="AI9" s="329"/>
      <c r="AJ9" s="329"/>
      <c r="AK9" s="329"/>
      <c r="AL9" s="329"/>
      <c r="AM9" s="329"/>
      <c r="AN9" s="134"/>
      <c r="AO9" s="178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80"/>
      <c r="BK9" s="135"/>
      <c r="BL9" s="331">
        <v>1</v>
      </c>
      <c r="BM9" s="331"/>
      <c r="BN9" s="331"/>
      <c r="BO9" s="331"/>
      <c r="BP9" s="331"/>
      <c r="BQ9" s="331"/>
      <c r="BR9" s="331"/>
      <c r="BS9" s="331"/>
      <c r="BT9" s="331"/>
      <c r="BU9" s="331"/>
      <c r="BV9" s="331"/>
      <c r="BW9" s="331"/>
      <c r="BX9" s="331"/>
      <c r="BY9" s="331"/>
      <c r="BZ9" s="331"/>
      <c r="CA9" s="331"/>
      <c r="CB9" s="331"/>
      <c r="CC9" s="331"/>
      <c r="CD9" s="331"/>
      <c r="CE9" s="331"/>
      <c r="CF9" s="331"/>
      <c r="CG9" s="331"/>
      <c r="CH9" s="331"/>
      <c r="CI9" s="331"/>
      <c r="CJ9" s="331"/>
      <c r="CK9" s="331"/>
      <c r="CL9" s="331"/>
      <c r="CM9" s="331"/>
      <c r="CN9" s="331"/>
      <c r="CO9" s="331"/>
      <c r="CP9" s="331"/>
      <c r="CQ9" s="331"/>
      <c r="CR9" s="331"/>
      <c r="CS9" s="331"/>
      <c r="CT9" s="331"/>
      <c r="CU9" s="331"/>
      <c r="CV9" s="331"/>
      <c r="CW9" s="331"/>
      <c r="CX9" s="331"/>
      <c r="CY9" s="331"/>
      <c r="CZ9" s="136"/>
    </row>
    <row r="10" spans="1:104" s="126" customFormat="1" ht="36.75" customHeight="1">
      <c r="A10" s="130"/>
      <c r="B10" s="328" t="s">
        <v>214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131"/>
      <c r="AO10" s="175" t="s">
        <v>212</v>
      </c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7"/>
      <c r="BK10" s="123"/>
      <c r="BL10" s="330" t="s">
        <v>215</v>
      </c>
      <c r="BM10" s="330"/>
      <c r="BN10" s="330"/>
      <c r="BO10" s="330"/>
      <c r="BP10" s="330"/>
      <c r="BQ10" s="330"/>
      <c r="BR10" s="330"/>
      <c r="BS10" s="330"/>
      <c r="BT10" s="330"/>
      <c r="BU10" s="330"/>
      <c r="BV10" s="330"/>
      <c r="BW10" s="330"/>
      <c r="BX10" s="330"/>
      <c r="BY10" s="330"/>
      <c r="BZ10" s="330"/>
      <c r="CA10" s="330"/>
      <c r="CB10" s="330"/>
      <c r="CC10" s="330"/>
      <c r="CD10" s="330"/>
      <c r="CE10" s="330"/>
      <c r="CF10" s="330"/>
      <c r="CG10" s="330"/>
      <c r="CH10" s="330"/>
      <c r="CI10" s="330"/>
      <c r="CJ10" s="330"/>
      <c r="CK10" s="330"/>
      <c r="CL10" s="330"/>
      <c r="CM10" s="330"/>
      <c r="CN10" s="330"/>
      <c r="CO10" s="330"/>
      <c r="CP10" s="330"/>
      <c r="CQ10" s="330"/>
      <c r="CR10" s="330"/>
      <c r="CS10" s="330"/>
      <c r="CT10" s="330"/>
      <c r="CU10" s="330"/>
      <c r="CV10" s="330"/>
      <c r="CW10" s="330"/>
      <c r="CX10" s="330"/>
      <c r="CY10" s="330"/>
      <c r="CZ10" s="132"/>
    </row>
    <row r="11" spans="1:104" s="126" customFormat="1" ht="24" customHeight="1">
      <c r="A11" s="133"/>
      <c r="B11" s="329"/>
      <c r="C11" s="329"/>
      <c r="D11" s="329"/>
      <c r="E11" s="329"/>
      <c r="F11" s="329"/>
      <c r="G11" s="329"/>
      <c r="H11" s="329"/>
      <c r="I11" s="329"/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/>
      <c r="AB11" s="329"/>
      <c r="AC11" s="329"/>
      <c r="AD11" s="329"/>
      <c r="AE11" s="329"/>
      <c r="AF11" s="329"/>
      <c r="AG11" s="329"/>
      <c r="AH11" s="329"/>
      <c r="AI11" s="329"/>
      <c r="AJ11" s="329"/>
      <c r="AK11" s="329"/>
      <c r="AL11" s="329"/>
      <c r="AM11" s="329"/>
      <c r="AN11" s="134"/>
      <c r="AO11" s="178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80"/>
      <c r="BK11" s="135"/>
      <c r="BL11" s="331"/>
      <c r="BM11" s="331"/>
      <c r="BN11" s="331"/>
      <c r="BO11" s="331"/>
      <c r="BP11" s="331"/>
      <c r="BQ11" s="331"/>
      <c r="BR11" s="331"/>
      <c r="BS11" s="331"/>
      <c r="BT11" s="331"/>
      <c r="BU11" s="331"/>
      <c r="BV11" s="331"/>
      <c r="BW11" s="331"/>
      <c r="BX11" s="331"/>
      <c r="BY11" s="331"/>
      <c r="BZ11" s="331"/>
      <c r="CA11" s="331"/>
      <c r="CB11" s="331"/>
      <c r="CC11" s="331"/>
      <c r="CD11" s="331"/>
      <c r="CE11" s="331"/>
      <c r="CF11" s="331"/>
      <c r="CG11" s="331"/>
      <c r="CH11" s="331"/>
      <c r="CI11" s="331"/>
      <c r="CJ11" s="331"/>
      <c r="CK11" s="331"/>
      <c r="CL11" s="331"/>
      <c r="CM11" s="331"/>
      <c r="CN11" s="331"/>
      <c r="CO11" s="331"/>
      <c r="CP11" s="331"/>
      <c r="CQ11" s="331"/>
      <c r="CR11" s="331"/>
      <c r="CS11" s="331"/>
      <c r="CT11" s="331"/>
      <c r="CU11" s="331"/>
      <c r="CV11" s="331"/>
      <c r="CW11" s="331"/>
      <c r="CX11" s="331"/>
      <c r="CY11" s="331"/>
      <c r="CZ11" s="136"/>
    </row>
    <row r="12" spans="1:104" s="126" customFormat="1" ht="36.75" customHeight="1">
      <c r="A12" s="130"/>
      <c r="B12" s="328" t="s">
        <v>216</v>
      </c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I12" s="328"/>
      <c r="AJ12" s="328"/>
      <c r="AK12" s="328"/>
      <c r="AL12" s="328"/>
      <c r="AM12" s="328"/>
      <c r="AN12" s="131"/>
      <c r="AO12" s="175" t="s">
        <v>212</v>
      </c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7"/>
      <c r="BK12" s="123"/>
      <c r="BL12" s="330" t="s">
        <v>215</v>
      </c>
      <c r="BM12" s="330"/>
      <c r="BN12" s="330"/>
      <c r="BO12" s="330"/>
      <c r="BP12" s="330"/>
      <c r="BQ12" s="330"/>
      <c r="BR12" s="330"/>
      <c r="BS12" s="330"/>
      <c r="BT12" s="330"/>
      <c r="BU12" s="330"/>
      <c r="BV12" s="330"/>
      <c r="BW12" s="330"/>
      <c r="BX12" s="330"/>
      <c r="BY12" s="330"/>
      <c r="BZ12" s="330"/>
      <c r="CA12" s="330"/>
      <c r="CB12" s="330"/>
      <c r="CC12" s="330"/>
      <c r="CD12" s="330"/>
      <c r="CE12" s="330"/>
      <c r="CF12" s="330"/>
      <c r="CG12" s="330"/>
      <c r="CH12" s="330"/>
      <c r="CI12" s="330"/>
      <c r="CJ12" s="330"/>
      <c r="CK12" s="330"/>
      <c r="CL12" s="330"/>
      <c r="CM12" s="330"/>
      <c r="CN12" s="330"/>
      <c r="CO12" s="330"/>
      <c r="CP12" s="330"/>
      <c r="CQ12" s="330"/>
      <c r="CR12" s="330"/>
      <c r="CS12" s="330"/>
      <c r="CT12" s="330"/>
      <c r="CU12" s="330"/>
      <c r="CV12" s="330"/>
      <c r="CW12" s="330"/>
      <c r="CX12" s="330"/>
      <c r="CY12" s="330"/>
      <c r="CZ12" s="132"/>
    </row>
    <row r="13" spans="1:104" s="126" customFormat="1" ht="36.75" customHeight="1">
      <c r="A13" s="133"/>
      <c r="B13" s="329"/>
      <c r="C13" s="32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29"/>
      <c r="AD13" s="329"/>
      <c r="AE13" s="329"/>
      <c r="AF13" s="329"/>
      <c r="AG13" s="329"/>
      <c r="AH13" s="329"/>
      <c r="AI13" s="329"/>
      <c r="AJ13" s="329"/>
      <c r="AK13" s="329"/>
      <c r="AL13" s="329"/>
      <c r="AM13" s="329"/>
      <c r="AN13" s="134"/>
      <c r="AO13" s="178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  <c r="BI13" s="179"/>
      <c r="BJ13" s="180"/>
      <c r="BK13" s="135"/>
      <c r="BL13" s="332"/>
      <c r="BM13" s="332"/>
      <c r="BN13" s="332"/>
      <c r="BO13" s="332"/>
      <c r="BP13" s="332"/>
      <c r="BQ13" s="332"/>
      <c r="BR13" s="332"/>
      <c r="BS13" s="332"/>
      <c r="BT13" s="332"/>
      <c r="BU13" s="332"/>
      <c r="BV13" s="332"/>
      <c r="BW13" s="332"/>
      <c r="BX13" s="332"/>
      <c r="BY13" s="332"/>
      <c r="BZ13" s="332"/>
      <c r="CA13" s="332"/>
      <c r="CB13" s="332"/>
      <c r="CC13" s="332"/>
      <c r="CD13" s="332"/>
      <c r="CE13" s="332"/>
      <c r="CF13" s="332"/>
      <c r="CG13" s="332"/>
      <c r="CH13" s="332"/>
      <c r="CI13" s="332"/>
      <c r="CJ13" s="332"/>
      <c r="CK13" s="332"/>
      <c r="CL13" s="332"/>
      <c r="CM13" s="332"/>
      <c r="CN13" s="332"/>
      <c r="CO13" s="332"/>
      <c r="CP13" s="332"/>
      <c r="CQ13" s="332"/>
      <c r="CR13" s="332"/>
      <c r="CS13" s="332"/>
      <c r="CT13" s="332"/>
      <c r="CU13" s="332"/>
      <c r="CV13" s="332"/>
      <c r="CW13" s="332"/>
      <c r="CX13" s="332"/>
      <c r="CY13" s="332"/>
      <c r="CZ13" s="136"/>
    </row>
    <row r="14" spans="1:104" s="126" customFormat="1" ht="59.25" customHeight="1">
      <c r="A14" s="130"/>
      <c r="B14" s="328" t="s">
        <v>217</v>
      </c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131"/>
      <c r="AO14" s="175" t="s">
        <v>212</v>
      </c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7"/>
      <c r="BK14" s="123"/>
      <c r="BL14" s="330" t="s">
        <v>213</v>
      </c>
      <c r="BM14" s="330"/>
      <c r="BN14" s="330"/>
      <c r="BO14" s="330"/>
      <c r="BP14" s="330"/>
      <c r="BQ14" s="330"/>
      <c r="BR14" s="330"/>
      <c r="BS14" s="330"/>
      <c r="BT14" s="330"/>
      <c r="BU14" s="330"/>
      <c r="BV14" s="330"/>
      <c r="BW14" s="330"/>
      <c r="BX14" s="330"/>
      <c r="BY14" s="330"/>
      <c r="BZ14" s="330"/>
      <c r="CA14" s="330"/>
      <c r="CB14" s="330"/>
      <c r="CC14" s="330"/>
      <c r="CD14" s="330"/>
      <c r="CE14" s="330"/>
      <c r="CF14" s="330"/>
      <c r="CG14" s="330"/>
      <c r="CH14" s="330"/>
      <c r="CI14" s="330"/>
      <c r="CJ14" s="330"/>
      <c r="CK14" s="330"/>
      <c r="CL14" s="330"/>
      <c r="CM14" s="330"/>
      <c r="CN14" s="330"/>
      <c r="CO14" s="330"/>
      <c r="CP14" s="330"/>
      <c r="CQ14" s="330"/>
      <c r="CR14" s="330"/>
      <c r="CS14" s="330"/>
      <c r="CT14" s="330"/>
      <c r="CU14" s="330"/>
      <c r="CV14" s="330"/>
      <c r="CW14" s="330"/>
      <c r="CX14" s="330"/>
      <c r="CY14" s="330"/>
      <c r="CZ14" s="132"/>
    </row>
    <row r="15" spans="1:104" s="126" customFormat="1" ht="36.75" customHeight="1">
      <c r="A15" s="133"/>
      <c r="B15" s="329"/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134"/>
      <c r="AO15" s="178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  <c r="BI15" s="179"/>
      <c r="BJ15" s="180"/>
      <c r="BK15" s="135"/>
      <c r="BL15" s="332"/>
      <c r="BM15" s="332"/>
      <c r="BN15" s="332"/>
      <c r="BO15" s="332"/>
      <c r="BP15" s="332"/>
      <c r="BQ15" s="332"/>
      <c r="BR15" s="332"/>
      <c r="BS15" s="332"/>
      <c r="BT15" s="332"/>
      <c r="BU15" s="332"/>
      <c r="BV15" s="332"/>
      <c r="BW15" s="332"/>
      <c r="BX15" s="332"/>
      <c r="BY15" s="332"/>
      <c r="BZ15" s="332"/>
      <c r="CA15" s="332"/>
      <c r="CB15" s="332"/>
      <c r="CC15" s="332"/>
      <c r="CD15" s="332"/>
      <c r="CE15" s="332"/>
      <c r="CF15" s="332"/>
      <c r="CG15" s="332"/>
      <c r="CH15" s="332"/>
      <c r="CI15" s="332"/>
      <c r="CJ15" s="332"/>
      <c r="CK15" s="332"/>
      <c r="CL15" s="332"/>
      <c r="CM15" s="332"/>
      <c r="CN15" s="332"/>
      <c r="CO15" s="332"/>
      <c r="CP15" s="332"/>
      <c r="CQ15" s="332"/>
      <c r="CR15" s="332"/>
      <c r="CS15" s="332"/>
      <c r="CT15" s="332"/>
      <c r="CU15" s="332"/>
      <c r="CV15" s="332"/>
      <c r="CW15" s="332"/>
      <c r="CX15" s="332"/>
      <c r="CY15" s="332"/>
      <c r="CZ15" s="136"/>
    </row>
    <row r="16" spans="1:104" s="126" customFormat="1" ht="36.75" customHeight="1">
      <c r="A16" s="130"/>
      <c r="B16" s="328" t="s">
        <v>218</v>
      </c>
      <c r="C16" s="328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  <c r="AM16" s="328"/>
      <c r="AN16" s="131"/>
      <c r="AO16" s="175" t="s">
        <v>212</v>
      </c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7"/>
      <c r="BK16" s="123"/>
      <c r="BL16" s="231">
        <v>1</v>
      </c>
      <c r="BM16" s="231"/>
      <c r="BN16" s="231"/>
      <c r="BO16" s="231"/>
      <c r="BP16" s="231"/>
      <c r="BQ16" s="231"/>
      <c r="BR16" s="231"/>
      <c r="BS16" s="231"/>
      <c r="BT16" s="231"/>
      <c r="BU16" s="231"/>
      <c r="BV16" s="231"/>
      <c r="BW16" s="231"/>
      <c r="BX16" s="231"/>
      <c r="BY16" s="231"/>
      <c r="BZ16" s="231"/>
      <c r="CA16" s="231"/>
      <c r="CB16" s="231"/>
      <c r="CC16" s="231"/>
      <c r="CD16" s="231"/>
      <c r="CE16" s="231"/>
      <c r="CF16" s="231"/>
      <c r="CG16" s="231"/>
      <c r="CH16" s="231"/>
      <c r="CI16" s="231"/>
      <c r="CJ16" s="231"/>
      <c r="CK16" s="231"/>
      <c r="CL16" s="231"/>
      <c r="CM16" s="231"/>
      <c r="CN16" s="231"/>
      <c r="CO16" s="231"/>
      <c r="CP16" s="231"/>
      <c r="CQ16" s="231"/>
      <c r="CR16" s="231"/>
      <c r="CS16" s="231"/>
      <c r="CT16" s="231"/>
      <c r="CU16" s="231"/>
      <c r="CV16" s="231"/>
      <c r="CW16" s="231"/>
      <c r="CX16" s="231"/>
      <c r="CY16" s="231"/>
      <c r="CZ16" s="132"/>
    </row>
    <row r="17" spans="1:104" s="126" customFormat="1" ht="36.75" customHeight="1">
      <c r="A17" s="133"/>
      <c r="B17" s="329"/>
      <c r="C17" s="329"/>
      <c r="D17" s="329"/>
      <c r="E17" s="329"/>
      <c r="F17" s="329"/>
      <c r="G17" s="329"/>
      <c r="H17" s="329"/>
      <c r="I17" s="329"/>
      <c r="J17" s="329"/>
      <c r="K17" s="329"/>
      <c r="L17" s="329"/>
      <c r="M17" s="329"/>
      <c r="N17" s="329"/>
      <c r="O17" s="329"/>
      <c r="P17" s="329"/>
      <c r="Q17" s="329"/>
      <c r="R17" s="329"/>
      <c r="S17" s="329"/>
      <c r="T17" s="329"/>
      <c r="U17" s="329"/>
      <c r="V17" s="329"/>
      <c r="W17" s="329"/>
      <c r="X17" s="329"/>
      <c r="Y17" s="329"/>
      <c r="Z17" s="329"/>
      <c r="AA17" s="329"/>
      <c r="AB17" s="329"/>
      <c r="AC17" s="329"/>
      <c r="AD17" s="329"/>
      <c r="AE17" s="329"/>
      <c r="AF17" s="329"/>
      <c r="AG17" s="329"/>
      <c r="AH17" s="329"/>
      <c r="AI17" s="329"/>
      <c r="AJ17" s="329"/>
      <c r="AK17" s="329"/>
      <c r="AL17" s="329"/>
      <c r="AM17" s="329"/>
      <c r="AN17" s="134"/>
      <c r="AO17" s="178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80"/>
      <c r="BK17" s="135"/>
      <c r="BL17" s="333"/>
      <c r="BM17" s="333"/>
      <c r="BN17" s="333"/>
      <c r="BO17" s="333"/>
      <c r="BP17" s="333"/>
      <c r="BQ17" s="333"/>
      <c r="BR17" s="333"/>
      <c r="BS17" s="333"/>
      <c r="BT17" s="333"/>
      <c r="BU17" s="333"/>
      <c r="BV17" s="333"/>
      <c r="BW17" s="333"/>
      <c r="BX17" s="333"/>
      <c r="BY17" s="333"/>
      <c r="BZ17" s="333"/>
      <c r="CA17" s="333"/>
      <c r="CB17" s="333"/>
      <c r="CC17" s="333"/>
      <c r="CD17" s="333"/>
      <c r="CE17" s="333"/>
      <c r="CF17" s="333"/>
      <c r="CG17" s="333"/>
      <c r="CH17" s="333"/>
      <c r="CI17" s="333"/>
      <c r="CJ17" s="333"/>
      <c r="CK17" s="333"/>
      <c r="CL17" s="333"/>
      <c r="CM17" s="333"/>
      <c r="CN17" s="333"/>
      <c r="CO17" s="333"/>
      <c r="CP17" s="333"/>
      <c r="CQ17" s="333"/>
      <c r="CR17" s="333"/>
      <c r="CS17" s="333"/>
      <c r="CT17" s="333"/>
      <c r="CU17" s="333"/>
      <c r="CV17" s="333"/>
      <c r="CW17" s="333"/>
      <c r="CX17" s="333"/>
      <c r="CY17" s="333"/>
      <c r="CZ17" s="136"/>
    </row>
    <row r="18" spans="1:104" s="126" customFormat="1" ht="36.75" customHeight="1">
      <c r="A18" s="130"/>
      <c r="B18" s="328" t="s">
        <v>219</v>
      </c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  <c r="AM18" s="328"/>
      <c r="AN18" s="131"/>
      <c r="AO18" s="175" t="s">
        <v>212</v>
      </c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  <c r="BI18" s="176"/>
      <c r="BJ18" s="177"/>
      <c r="BK18" s="123"/>
      <c r="BL18" s="231">
        <v>1</v>
      </c>
      <c r="BM18" s="231"/>
      <c r="BN18" s="231"/>
      <c r="BO18" s="231"/>
      <c r="BP18" s="231"/>
      <c r="BQ18" s="231"/>
      <c r="BR18" s="231"/>
      <c r="BS18" s="231"/>
      <c r="BT18" s="231"/>
      <c r="BU18" s="231"/>
      <c r="BV18" s="231"/>
      <c r="BW18" s="231"/>
      <c r="BX18" s="231"/>
      <c r="BY18" s="231"/>
      <c r="BZ18" s="231"/>
      <c r="CA18" s="231"/>
      <c r="CB18" s="231"/>
      <c r="CC18" s="231"/>
      <c r="CD18" s="231"/>
      <c r="CE18" s="231"/>
      <c r="CF18" s="231"/>
      <c r="CG18" s="231"/>
      <c r="CH18" s="231"/>
      <c r="CI18" s="231"/>
      <c r="CJ18" s="231"/>
      <c r="CK18" s="231"/>
      <c r="CL18" s="231"/>
      <c r="CM18" s="231"/>
      <c r="CN18" s="231"/>
      <c r="CO18" s="231"/>
      <c r="CP18" s="231"/>
      <c r="CQ18" s="231"/>
      <c r="CR18" s="231"/>
      <c r="CS18" s="231"/>
      <c r="CT18" s="231"/>
      <c r="CU18" s="231"/>
      <c r="CV18" s="231"/>
      <c r="CW18" s="231"/>
      <c r="CX18" s="231"/>
      <c r="CY18" s="231"/>
      <c r="CZ18" s="132"/>
    </row>
    <row r="19" spans="1:104" s="126" customFormat="1" ht="36.75" customHeight="1">
      <c r="A19" s="137"/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329"/>
      <c r="U19" s="329"/>
      <c r="V19" s="329"/>
      <c r="W19" s="329"/>
      <c r="X19" s="329"/>
      <c r="Y19" s="329"/>
      <c r="Z19" s="329"/>
      <c r="AA19" s="329"/>
      <c r="AB19" s="329"/>
      <c r="AC19" s="329"/>
      <c r="AD19" s="329"/>
      <c r="AE19" s="329"/>
      <c r="AF19" s="329"/>
      <c r="AG19" s="329"/>
      <c r="AH19" s="329"/>
      <c r="AI19" s="329"/>
      <c r="AJ19" s="329"/>
      <c r="AK19" s="329"/>
      <c r="AL19" s="329"/>
      <c r="AM19" s="329"/>
      <c r="AN19" s="138"/>
      <c r="AO19" s="178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80"/>
      <c r="BK19" s="124"/>
      <c r="BL19" s="333"/>
      <c r="BM19" s="333"/>
      <c r="BN19" s="333"/>
      <c r="BO19" s="333"/>
      <c r="BP19" s="333"/>
      <c r="BQ19" s="333"/>
      <c r="BR19" s="333"/>
      <c r="BS19" s="333"/>
      <c r="BT19" s="333"/>
      <c r="BU19" s="333"/>
      <c r="BV19" s="333"/>
      <c r="BW19" s="333"/>
      <c r="BX19" s="333"/>
      <c r="BY19" s="333"/>
      <c r="BZ19" s="333"/>
      <c r="CA19" s="333"/>
      <c r="CB19" s="333"/>
      <c r="CC19" s="333"/>
      <c r="CD19" s="333"/>
      <c r="CE19" s="333"/>
      <c r="CF19" s="333"/>
      <c r="CG19" s="333"/>
      <c r="CH19" s="333"/>
      <c r="CI19" s="333"/>
      <c r="CJ19" s="333"/>
      <c r="CK19" s="333"/>
      <c r="CL19" s="333"/>
      <c r="CM19" s="333"/>
      <c r="CN19" s="333"/>
      <c r="CO19" s="333"/>
      <c r="CP19" s="333"/>
      <c r="CQ19" s="333"/>
      <c r="CR19" s="333"/>
      <c r="CS19" s="333"/>
      <c r="CT19" s="333"/>
      <c r="CU19" s="333"/>
      <c r="CV19" s="333"/>
      <c r="CW19" s="333"/>
      <c r="CX19" s="333"/>
      <c r="CY19" s="333"/>
      <c r="CZ19" s="139"/>
    </row>
    <row r="20" spans="1:104" s="126" customFormat="1" ht="36.75" customHeight="1">
      <c r="A20" s="130"/>
      <c r="B20" s="328" t="s">
        <v>220</v>
      </c>
      <c r="C20" s="328"/>
      <c r="D20" s="328"/>
      <c r="E20" s="328"/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131"/>
      <c r="AO20" s="175" t="s">
        <v>212</v>
      </c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7"/>
      <c r="BK20" s="123"/>
      <c r="BL20" s="231"/>
      <c r="BM20" s="231"/>
      <c r="BN20" s="231"/>
      <c r="BO20" s="231"/>
      <c r="BP20" s="231"/>
      <c r="BQ20" s="231"/>
      <c r="BR20" s="231"/>
      <c r="BS20" s="231"/>
      <c r="BT20" s="231"/>
      <c r="BU20" s="231"/>
      <c r="BV20" s="231"/>
      <c r="BW20" s="231"/>
      <c r="BX20" s="231"/>
      <c r="BY20" s="231"/>
      <c r="BZ20" s="231"/>
      <c r="CA20" s="231"/>
      <c r="CB20" s="231"/>
      <c r="CC20" s="231"/>
      <c r="CD20" s="231"/>
      <c r="CE20" s="231"/>
      <c r="CF20" s="231"/>
      <c r="CG20" s="231"/>
      <c r="CH20" s="231"/>
      <c r="CI20" s="231"/>
      <c r="CJ20" s="231"/>
      <c r="CK20" s="231"/>
      <c r="CL20" s="231"/>
      <c r="CM20" s="231"/>
      <c r="CN20" s="231"/>
      <c r="CO20" s="231"/>
      <c r="CP20" s="231"/>
      <c r="CQ20" s="231"/>
      <c r="CR20" s="231"/>
      <c r="CS20" s="231"/>
      <c r="CT20" s="231"/>
      <c r="CU20" s="231"/>
      <c r="CV20" s="231"/>
      <c r="CW20" s="231"/>
      <c r="CX20" s="231"/>
      <c r="CY20" s="231"/>
      <c r="CZ20" s="132"/>
    </row>
    <row r="21" spans="1:104" s="126" customFormat="1" ht="36.75" customHeight="1">
      <c r="A21" s="137"/>
      <c r="B21" s="329"/>
      <c r="C21" s="329"/>
      <c r="D21" s="329"/>
      <c r="E21" s="329"/>
      <c r="F21" s="329"/>
      <c r="G21" s="329"/>
      <c r="H21" s="329"/>
      <c r="I21" s="329"/>
      <c r="J21" s="329"/>
      <c r="K21" s="329"/>
      <c r="L21" s="329"/>
      <c r="M21" s="329"/>
      <c r="N21" s="329"/>
      <c r="O21" s="329"/>
      <c r="P21" s="329"/>
      <c r="Q21" s="329"/>
      <c r="R21" s="329"/>
      <c r="S21" s="329"/>
      <c r="T21" s="329"/>
      <c r="U21" s="329"/>
      <c r="V21" s="329"/>
      <c r="W21" s="329"/>
      <c r="X21" s="329"/>
      <c r="Y21" s="329"/>
      <c r="Z21" s="329"/>
      <c r="AA21" s="329"/>
      <c r="AB21" s="329"/>
      <c r="AC21" s="329"/>
      <c r="AD21" s="329"/>
      <c r="AE21" s="329"/>
      <c r="AF21" s="329"/>
      <c r="AG21" s="329"/>
      <c r="AH21" s="329"/>
      <c r="AI21" s="329"/>
      <c r="AJ21" s="329"/>
      <c r="AK21" s="329"/>
      <c r="AL21" s="329"/>
      <c r="AM21" s="329"/>
      <c r="AN21" s="138"/>
      <c r="AO21" s="178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80"/>
      <c r="BK21" s="124"/>
      <c r="BL21" s="333"/>
      <c r="BM21" s="333"/>
      <c r="BN21" s="333"/>
      <c r="BO21" s="333"/>
      <c r="BP21" s="333"/>
      <c r="BQ21" s="333"/>
      <c r="BR21" s="333"/>
      <c r="BS21" s="333"/>
      <c r="BT21" s="333"/>
      <c r="BU21" s="333"/>
      <c r="BV21" s="333"/>
      <c r="BW21" s="333"/>
      <c r="BX21" s="333"/>
      <c r="BY21" s="333"/>
      <c r="BZ21" s="333"/>
      <c r="CA21" s="333"/>
      <c r="CB21" s="333"/>
      <c r="CC21" s="333"/>
      <c r="CD21" s="333"/>
      <c r="CE21" s="333"/>
      <c r="CF21" s="333"/>
      <c r="CG21" s="333"/>
      <c r="CH21" s="333"/>
      <c r="CI21" s="333"/>
      <c r="CJ21" s="333"/>
      <c r="CK21" s="333"/>
      <c r="CL21" s="333"/>
      <c r="CM21" s="333"/>
      <c r="CN21" s="333"/>
      <c r="CO21" s="333"/>
      <c r="CP21" s="333"/>
      <c r="CQ21" s="333"/>
      <c r="CR21" s="333"/>
      <c r="CS21" s="333"/>
      <c r="CT21" s="333"/>
      <c r="CU21" s="333"/>
      <c r="CV21" s="333"/>
      <c r="CW21" s="333"/>
      <c r="CX21" s="333"/>
      <c r="CY21" s="333"/>
      <c r="CZ21" s="139"/>
    </row>
    <row r="22" spans="1:104" s="126" customFormat="1" ht="56.25" customHeight="1">
      <c r="A22" s="140"/>
      <c r="B22" s="334" t="s">
        <v>221</v>
      </c>
      <c r="C22" s="334"/>
      <c r="D22" s="334"/>
      <c r="E22" s="334"/>
      <c r="F22" s="334"/>
      <c r="G22" s="334"/>
      <c r="H22" s="334"/>
      <c r="I22" s="334"/>
      <c r="J22" s="334"/>
      <c r="K22" s="334"/>
      <c r="L22" s="334"/>
      <c r="M22" s="334"/>
      <c r="N22" s="334"/>
      <c r="O22" s="334"/>
      <c r="P22" s="334"/>
      <c r="Q22" s="334"/>
      <c r="R22" s="334"/>
      <c r="S22" s="334"/>
      <c r="T22" s="334"/>
      <c r="U22" s="334"/>
      <c r="V22" s="334"/>
      <c r="W22" s="334"/>
      <c r="X22" s="334"/>
      <c r="Y22" s="334"/>
      <c r="Z22" s="334"/>
      <c r="AA22" s="334"/>
      <c r="AB22" s="334"/>
      <c r="AC22" s="334"/>
      <c r="AD22" s="334"/>
      <c r="AE22" s="334"/>
      <c r="AF22" s="334"/>
      <c r="AG22" s="334"/>
      <c r="AH22" s="334"/>
      <c r="AI22" s="334"/>
      <c r="AJ22" s="334"/>
      <c r="AK22" s="334"/>
      <c r="AL22" s="334"/>
      <c r="AM22" s="334"/>
      <c r="AN22" s="141"/>
      <c r="AO22" s="335" t="s">
        <v>212</v>
      </c>
      <c r="AP22" s="336"/>
      <c r="AQ22" s="336"/>
      <c r="AR22" s="336"/>
      <c r="AS22" s="336"/>
      <c r="AT22" s="336"/>
      <c r="AU22" s="336"/>
      <c r="AV22" s="336"/>
      <c r="AW22" s="336"/>
      <c r="AX22" s="336"/>
      <c r="AY22" s="336"/>
      <c r="AZ22" s="336"/>
      <c r="BA22" s="336"/>
      <c r="BB22" s="336"/>
      <c r="BC22" s="336"/>
      <c r="BD22" s="336"/>
      <c r="BE22" s="336"/>
      <c r="BF22" s="336"/>
      <c r="BG22" s="336"/>
      <c r="BH22" s="336"/>
      <c r="BI22" s="336"/>
      <c r="BJ22" s="337"/>
      <c r="BK22" s="25"/>
      <c r="BL22" s="338">
        <v>1</v>
      </c>
      <c r="BM22" s="338"/>
      <c r="BN22" s="338"/>
      <c r="BO22" s="338"/>
      <c r="BP22" s="338"/>
      <c r="BQ22" s="338"/>
      <c r="BR22" s="338"/>
      <c r="BS22" s="338"/>
      <c r="BT22" s="338"/>
      <c r="BU22" s="338"/>
      <c r="BV22" s="338"/>
      <c r="BW22" s="338"/>
      <c r="BX22" s="338"/>
      <c r="BY22" s="338"/>
      <c r="BZ22" s="338"/>
      <c r="CA22" s="338"/>
      <c r="CB22" s="338"/>
      <c r="CC22" s="338"/>
      <c r="CD22" s="338"/>
      <c r="CE22" s="338"/>
      <c r="CF22" s="338"/>
      <c r="CG22" s="338"/>
      <c r="CH22" s="338"/>
      <c r="CI22" s="338"/>
      <c r="CJ22" s="338"/>
      <c r="CK22" s="338"/>
      <c r="CL22" s="338"/>
      <c r="CM22" s="338"/>
      <c r="CN22" s="338"/>
      <c r="CO22" s="338"/>
      <c r="CP22" s="338"/>
      <c r="CQ22" s="338"/>
      <c r="CR22" s="338"/>
      <c r="CS22" s="338"/>
      <c r="CT22" s="338"/>
      <c r="CU22" s="338"/>
      <c r="CV22" s="338"/>
      <c r="CW22" s="338"/>
      <c r="CX22" s="338"/>
      <c r="CY22" s="338"/>
      <c r="CZ22" s="142"/>
    </row>
    <row r="24" spans="1:104" s="125" customFormat="1" ht="15.75">
      <c r="A24" s="326" t="s">
        <v>5</v>
      </c>
      <c r="B24" s="326"/>
      <c r="C24" s="326"/>
      <c r="D24" s="326"/>
      <c r="E24" s="326"/>
      <c r="F24" s="326"/>
      <c r="G24" s="326"/>
      <c r="H24" s="326"/>
      <c r="I24" s="326"/>
      <c r="J24" s="326"/>
      <c r="K24" s="326"/>
      <c r="L24" s="326"/>
      <c r="M24" s="326"/>
      <c r="N24" s="326"/>
      <c r="O24" s="326"/>
      <c r="P24" s="326"/>
      <c r="Q24" s="326"/>
      <c r="R24" s="326"/>
      <c r="S24" s="326"/>
      <c r="T24" s="326"/>
      <c r="U24" s="326"/>
      <c r="V24" s="326"/>
      <c r="W24" s="326"/>
      <c r="X24" s="326"/>
      <c r="Y24" s="326"/>
      <c r="Z24" s="326"/>
      <c r="AA24" s="326"/>
      <c r="AB24" s="326"/>
      <c r="AC24" s="326"/>
      <c r="AD24" s="326"/>
      <c r="AE24" s="326"/>
      <c r="AF24" s="326"/>
      <c r="AG24" s="326"/>
      <c r="AH24" s="326"/>
      <c r="AI24" s="326"/>
      <c r="AJ24" s="326"/>
      <c r="AK24" s="326"/>
      <c r="AL24" s="339" t="s">
        <v>257</v>
      </c>
      <c r="AM24" s="339"/>
      <c r="AN24" s="339"/>
      <c r="AO24" s="339"/>
      <c r="AP24" s="339"/>
      <c r="AQ24" s="339"/>
      <c r="AR24" s="339"/>
      <c r="AS24" s="339"/>
      <c r="AT24" s="339"/>
      <c r="AU24" s="339"/>
      <c r="AV24" s="339"/>
      <c r="AW24" s="339"/>
      <c r="AX24" s="339"/>
      <c r="AY24" s="339"/>
      <c r="AZ24" s="339"/>
      <c r="BA24" s="339"/>
      <c r="BB24" s="339"/>
      <c r="BC24" s="339"/>
      <c r="BD24" s="339"/>
      <c r="BE24" s="339"/>
      <c r="BF24" s="339"/>
      <c r="BG24" s="339"/>
      <c r="BH24" s="339"/>
      <c r="BI24" s="339"/>
      <c r="BJ24" s="339"/>
      <c r="BK24" s="339"/>
      <c r="BL24" s="339"/>
      <c r="BM24" s="339"/>
      <c r="BN24" s="339"/>
      <c r="BO24" s="339"/>
      <c r="BP24" s="339"/>
      <c r="BQ24" s="339"/>
      <c r="BR24" s="339"/>
      <c r="BS24" s="339"/>
      <c r="BT24" s="339"/>
      <c r="BU24" s="339"/>
      <c r="BV24" s="339"/>
      <c r="BW24" s="339"/>
      <c r="BX24" s="339"/>
      <c r="BY24" s="339"/>
      <c r="BZ24" s="339"/>
      <c r="CA24" s="339"/>
      <c r="CB24" s="339"/>
      <c r="CC24" s="339"/>
      <c r="CD24" s="339"/>
      <c r="CE24" s="339"/>
      <c r="CF24" s="339"/>
      <c r="CG24" s="339"/>
      <c r="CH24" s="339"/>
      <c r="CI24" s="339"/>
      <c r="CJ24" s="339"/>
      <c r="CK24" s="339"/>
      <c r="CL24" s="339"/>
      <c r="CM24" s="339"/>
      <c r="CN24" s="339"/>
      <c r="CO24" s="339"/>
      <c r="CP24" s="339"/>
      <c r="CQ24" s="339"/>
      <c r="CR24" s="339"/>
      <c r="CS24" s="339"/>
      <c r="CT24" s="339"/>
      <c r="CU24" s="339"/>
      <c r="CV24" s="339"/>
      <c r="CW24" s="339"/>
      <c r="CX24" s="339"/>
      <c r="CY24" s="339"/>
      <c r="CZ24" s="339"/>
    </row>
    <row r="25" spans="1:104" s="128" customFormat="1" ht="12.75">
      <c r="A25" s="327" t="s">
        <v>207</v>
      </c>
      <c r="B25" s="327"/>
      <c r="C25" s="327"/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O25" s="327"/>
      <c r="P25" s="327"/>
      <c r="Q25" s="327"/>
      <c r="R25" s="327"/>
      <c r="S25" s="327"/>
      <c r="T25" s="327"/>
      <c r="U25" s="327"/>
      <c r="V25" s="327"/>
      <c r="W25" s="327"/>
      <c r="X25" s="327"/>
      <c r="Y25" s="327"/>
      <c r="Z25" s="327"/>
      <c r="AA25" s="327"/>
      <c r="AB25" s="327"/>
      <c r="AC25" s="327"/>
      <c r="AD25" s="327"/>
      <c r="AE25" s="327"/>
      <c r="AF25" s="327"/>
      <c r="AG25" s="327"/>
      <c r="AH25" s="327"/>
      <c r="AI25" s="327"/>
      <c r="AJ25" s="327"/>
      <c r="AK25" s="327"/>
      <c r="AL25" s="327" t="s">
        <v>208</v>
      </c>
      <c r="AM25" s="327"/>
      <c r="AN25" s="327"/>
      <c r="AO25" s="327"/>
      <c r="AP25" s="327"/>
      <c r="AQ25" s="327"/>
      <c r="AR25" s="327"/>
      <c r="AS25" s="327"/>
      <c r="AT25" s="327"/>
      <c r="AU25" s="327"/>
      <c r="AV25" s="327"/>
      <c r="AW25" s="327"/>
      <c r="AX25" s="327"/>
      <c r="AY25" s="327"/>
      <c r="AZ25" s="327"/>
      <c r="BA25" s="327"/>
      <c r="BB25" s="327"/>
      <c r="BC25" s="327"/>
      <c r="BD25" s="327"/>
      <c r="BE25" s="327"/>
      <c r="BF25" s="327"/>
      <c r="BG25" s="327"/>
      <c r="BH25" s="327"/>
      <c r="BI25" s="327"/>
      <c r="BJ25" s="327"/>
      <c r="BK25" s="327"/>
      <c r="BL25" s="327"/>
      <c r="BM25" s="327"/>
      <c r="BN25" s="327"/>
      <c r="BO25" s="327"/>
      <c r="BP25" s="327"/>
      <c r="BQ25" s="327"/>
      <c r="BR25" s="327"/>
      <c r="BS25" s="327"/>
      <c r="BT25" s="327"/>
      <c r="BU25" s="327"/>
      <c r="BV25" s="327"/>
      <c r="BW25" s="327" t="s">
        <v>19</v>
      </c>
      <c r="BX25" s="327"/>
      <c r="BY25" s="327"/>
      <c r="BZ25" s="327"/>
      <c r="CA25" s="327"/>
      <c r="CB25" s="327"/>
      <c r="CC25" s="327"/>
      <c r="CD25" s="327"/>
      <c r="CE25" s="327"/>
      <c r="CF25" s="327"/>
      <c r="CG25" s="327"/>
      <c r="CH25" s="327"/>
      <c r="CI25" s="327"/>
      <c r="CJ25" s="327"/>
      <c r="CK25" s="327"/>
      <c r="CL25" s="327"/>
      <c r="CM25" s="327"/>
      <c r="CN25" s="327"/>
      <c r="CO25" s="327"/>
      <c r="CP25" s="327"/>
      <c r="CQ25" s="327"/>
      <c r="CR25" s="327"/>
      <c r="CS25" s="327"/>
      <c r="CT25" s="327"/>
      <c r="CU25" s="327"/>
      <c r="CV25" s="327"/>
      <c r="CW25" s="327"/>
      <c r="CX25" s="327"/>
      <c r="CY25" s="327"/>
      <c r="CZ25" s="327"/>
    </row>
  </sheetData>
  <mergeCells count="43">
    <mergeCell ref="A24:AK24"/>
    <mergeCell ref="AL24:BV24"/>
    <mergeCell ref="BW24:CZ24"/>
    <mergeCell ref="A25:AK25"/>
    <mergeCell ref="AL25:BV25"/>
    <mergeCell ref="BW25:CZ25"/>
    <mergeCell ref="B20:AM21"/>
    <mergeCell ref="AO20:BJ21"/>
    <mergeCell ref="BL20:CY20"/>
    <mergeCell ref="BL21:CY21"/>
    <mergeCell ref="B22:AM22"/>
    <mergeCell ref="AO22:BJ22"/>
    <mergeCell ref="BL22:CY22"/>
    <mergeCell ref="B16:AM17"/>
    <mergeCell ref="AO16:BJ17"/>
    <mergeCell ref="BL16:CY16"/>
    <mergeCell ref="BL17:CY17"/>
    <mergeCell ref="B18:AM19"/>
    <mergeCell ref="AO18:BJ19"/>
    <mergeCell ref="BL18:CY18"/>
    <mergeCell ref="BL19:CY19"/>
    <mergeCell ref="B12:AM13"/>
    <mergeCell ref="AO12:BJ13"/>
    <mergeCell ref="BL12:CY12"/>
    <mergeCell ref="BL13:CY13"/>
    <mergeCell ref="B14:AM15"/>
    <mergeCell ref="AO14:BJ15"/>
    <mergeCell ref="BL14:CY14"/>
    <mergeCell ref="BL15:CY15"/>
    <mergeCell ref="B8:AM9"/>
    <mergeCell ref="AO8:BJ9"/>
    <mergeCell ref="BL8:CY8"/>
    <mergeCell ref="BL9:CY9"/>
    <mergeCell ref="B10:AM11"/>
    <mergeCell ref="AO10:BJ11"/>
    <mergeCell ref="BL10:CY10"/>
    <mergeCell ref="BL11:CY11"/>
    <mergeCell ref="A2:CZ2"/>
    <mergeCell ref="F4:CU4"/>
    <mergeCell ref="F5:CU5"/>
    <mergeCell ref="A7:AN7"/>
    <mergeCell ref="AO7:BJ7"/>
    <mergeCell ref="BK7:CZ7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C12"/>
  <sheetViews>
    <sheetView view="pageBreakPreview" zoomScaleNormal="75" zoomScaleSheetLayoutView="100" workbookViewId="0">
      <selection activeCell="B7" sqref="B7"/>
    </sheetView>
  </sheetViews>
  <sheetFormatPr defaultRowHeight="12.75"/>
  <cols>
    <col min="1" max="1" width="62.75" style="1" customWidth="1"/>
    <col min="2" max="2" width="22.625" style="1" customWidth="1"/>
    <col min="3" max="3" width="0.125" style="1" customWidth="1"/>
    <col min="4" max="4" width="4.25" style="1" customWidth="1"/>
    <col min="5" max="5" width="11.5" style="1" customWidth="1"/>
    <col min="6" max="6" width="14.625" style="1" customWidth="1"/>
    <col min="7" max="7" width="11.75" style="1" customWidth="1"/>
    <col min="8" max="8" width="17.625" style="1" customWidth="1"/>
    <col min="9" max="9" width="11.625" style="1" customWidth="1"/>
    <col min="10" max="10" width="14.625" style="1" customWidth="1"/>
    <col min="11" max="16384" width="9" style="1"/>
  </cols>
  <sheetData>
    <row r="1" spans="1:3" ht="76.5" customHeight="1">
      <c r="A1" s="164" t="s">
        <v>283</v>
      </c>
      <c r="B1" s="164"/>
      <c r="C1" s="164"/>
    </row>
    <row r="2" spans="1:3" ht="62.25" customHeight="1">
      <c r="A2" s="164" t="s">
        <v>4</v>
      </c>
      <c r="B2" s="164"/>
      <c r="C2" s="164"/>
    </row>
    <row r="3" spans="1:3" ht="19.5">
      <c r="A3" s="165"/>
      <c r="B3" s="166"/>
    </row>
    <row r="4" spans="1:3" s="4" customFormat="1" ht="32.25" customHeight="1">
      <c r="A4" s="15" t="s">
        <v>2</v>
      </c>
      <c r="B4" s="33" t="s">
        <v>0</v>
      </c>
      <c r="C4" s="18"/>
    </row>
    <row r="5" spans="1:3" s="4" customFormat="1" ht="46.5" customHeight="1">
      <c r="A5" s="8" t="s">
        <v>3</v>
      </c>
      <c r="B5" s="6">
        <v>2683</v>
      </c>
      <c r="C5" s="6" t="e">
        <f>#REF!+#REF!</f>
        <v>#REF!</v>
      </c>
    </row>
    <row r="6" spans="1:3" s="4" customFormat="1" ht="46.5" customHeight="1">
      <c r="A6" s="7" t="s">
        <v>12</v>
      </c>
      <c r="B6" s="20">
        <v>5.38</v>
      </c>
      <c r="C6" s="12">
        <v>20</v>
      </c>
    </row>
    <row r="7" spans="1:3" s="5" customFormat="1" ht="46.5" customHeight="1">
      <c r="A7" s="9" t="s">
        <v>6</v>
      </c>
      <c r="B7" s="161">
        <f>IF(B5=0,0,B6/B5)</f>
        <v>2.0052180395080132E-3</v>
      </c>
      <c r="C7" s="14" t="e">
        <f>IF(C5=0,0,C6/C5)</f>
        <v>#REF!</v>
      </c>
    </row>
    <row r="9" spans="1:3">
      <c r="A9" s="3"/>
    </row>
    <row r="10" spans="1:3">
      <c r="A10" s="3"/>
    </row>
    <row r="12" spans="1:3" s="5" customFormat="1" ht="30" customHeight="1">
      <c r="A12" s="5" t="s">
        <v>5</v>
      </c>
      <c r="B12" s="5" t="s">
        <v>8</v>
      </c>
    </row>
  </sheetData>
  <mergeCells count="3">
    <mergeCell ref="A1:C1"/>
    <mergeCell ref="A2:C2"/>
    <mergeCell ref="A3:B3"/>
  </mergeCells>
  <pageMargins left="1.1811023622047243" right="0.39370078740157483" top="0.78740157480314965" bottom="0.78740157480314965" header="0" footer="0"/>
  <pageSetup paperSize="8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C12"/>
  <sheetViews>
    <sheetView view="pageBreakPreview" topLeftCell="A3" zoomScale="112" zoomScaleNormal="100" zoomScaleSheetLayoutView="112" workbookViewId="0">
      <selection activeCell="C6" sqref="C6"/>
    </sheetView>
  </sheetViews>
  <sheetFormatPr defaultRowHeight="12.75"/>
  <cols>
    <col min="1" max="1" width="6.375" customWidth="1"/>
    <col min="2" max="2" width="40.25" customWidth="1"/>
    <col min="3" max="3" width="41.125" customWidth="1"/>
  </cols>
  <sheetData>
    <row r="1" spans="1:3" ht="48.75" customHeight="1">
      <c r="A1" s="169" t="s">
        <v>284</v>
      </c>
      <c r="B1" s="169"/>
      <c r="C1" s="169"/>
    </row>
    <row r="2" spans="1:3" ht="30.75" customHeight="1">
      <c r="A2" s="169" t="s">
        <v>4</v>
      </c>
      <c r="B2" s="169"/>
      <c r="C2" s="169"/>
    </row>
    <row r="3" spans="1:3" ht="44.25" customHeight="1">
      <c r="A3" s="57" t="s">
        <v>93</v>
      </c>
      <c r="B3" s="58" t="s">
        <v>94</v>
      </c>
      <c r="C3" s="58" t="s">
        <v>95</v>
      </c>
    </row>
    <row r="4" spans="1:3" ht="44.25" customHeight="1">
      <c r="A4" s="167">
        <v>1</v>
      </c>
      <c r="B4" s="167" t="s">
        <v>96</v>
      </c>
      <c r="C4" s="61">
        <v>2683</v>
      </c>
    </row>
    <row r="5" spans="1:3" ht="49.5" customHeight="1">
      <c r="A5" s="168"/>
      <c r="B5" s="168"/>
      <c r="C5" s="59" t="s">
        <v>101</v>
      </c>
    </row>
    <row r="6" spans="1:3" ht="45" customHeight="1">
      <c r="A6" s="167">
        <v>2</v>
      </c>
      <c r="B6" s="167" t="s">
        <v>97</v>
      </c>
      <c r="C6" s="62">
        <v>0.20499999999999999</v>
      </c>
    </row>
    <row r="7" spans="1:3" ht="102" customHeight="1">
      <c r="A7" s="168"/>
      <c r="B7" s="168"/>
      <c r="C7" s="95" t="s">
        <v>99</v>
      </c>
    </row>
    <row r="8" spans="1:3" ht="53.25" customHeight="1">
      <c r="A8" s="167">
        <v>3</v>
      </c>
      <c r="B8" s="167" t="s">
        <v>98</v>
      </c>
      <c r="C8" s="62">
        <v>0.13300000000000001</v>
      </c>
    </row>
    <row r="9" spans="1:3" ht="93.75" customHeight="1">
      <c r="A9" s="168"/>
      <c r="B9" s="168"/>
      <c r="C9" s="60" t="s">
        <v>100</v>
      </c>
    </row>
    <row r="12" spans="1:3" ht="15.75">
      <c r="A12" s="11" t="s">
        <v>5</v>
      </c>
      <c r="B12" s="10"/>
      <c r="C12" s="11" t="s">
        <v>8</v>
      </c>
    </row>
  </sheetData>
  <mergeCells count="8">
    <mergeCell ref="A8:A9"/>
    <mergeCell ref="B8:B9"/>
    <mergeCell ref="A1:C1"/>
    <mergeCell ref="A2:C2"/>
    <mergeCell ref="A4:A5"/>
    <mergeCell ref="B4:B5"/>
    <mergeCell ref="A6:A7"/>
    <mergeCell ref="B6:B7"/>
  </mergeCells>
  <pageMargins left="0.7" right="0.7" top="0.75" bottom="0.75" header="0.3" footer="0.3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CZ27"/>
  <sheetViews>
    <sheetView view="pageBreakPreview" topLeftCell="A8" zoomScale="118" zoomScaleNormal="100" zoomScaleSheetLayoutView="118" workbookViewId="0">
      <selection activeCell="BM5" sqref="BM5"/>
    </sheetView>
  </sheetViews>
  <sheetFormatPr defaultColWidth="0.75" defaultRowHeight="15"/>
  <cols>
    <col min="1" max="16384" width="0.75" style="22"/>
  </cols>
  <sheetData>
    <row r="1" spans="1:104" s="21" customFormat="1" ht="15.75"/>
    <row r="2" spans="1:104" s="21" customFormat="1" ht="33.75" customHeight="1">
      <c r="A2" s="225" t="s">
        <v>23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</row>
    <row r="3" spans="1:104" ht="15.75">
      <c r="F3" s="226" t="s">
        <v>285</v>
      </c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</row>
    <row r="4" spans="1:104" s="23" customFormat="1" ht="12.75">
      <c r="F4" s="227" t="s">
        <v>24</v>
      </c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</row>
    <row r="6" spans="1:104" s="24" customFormat="1" ht="138.75" customHeight="1">
      <c r="A6" s="228" t="s">
        <v>25</v>
      </c>
      <c r="B6" s="229"/>
      <c r="C6" s="229"/>
      <c r="D6" s="229"/>
      <c r="E6" s="229"/>
      <c r="F6" s="229"/>
      <c r="G6" s="230" t="s">
        <v>26</v>
      </c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232"/>
      <c r="BE6" s="230" t="s">
        <v>27</v>
      </c>
      <c r="BF6" s="231"/>
      <c r="BG6" s="231"/>
      <c r="BH6" s="231"/>
      <c r="BI6" s="231"/>
      <c r="BJ6" s="231"/>
      <c r="BK6" s="231"/>
      <c r="BL6" s="231"/>
      <c r="BM6" s="231"/>
      <c r="BN6" s="231"/>
      <c r="BO6" s="231"/>
      <c r="BP6" s="231"/>
      <c r="BQ6" s="231"/>
      <c r="BR6" s="231"/>
      <c r="BS6" s="231"/>
      <c r="BT6" s="231"/>
      <c r="BU6" s="231"/>
      <c r="BV6" s="231"/>
      <c r="BW6" s="231"/>
      <c r="BX6" s="231"/>
      <c r="BY6" s="231"/>
      <c r="BZ6" s="231"/>
      <c r="CA6" s="231"/>
      <c r="CB6" s="232"/>
      <c r="CC6" s="230" t="s">
        <v>28</v>
      </c>
      <c r="CD6" s="231"/>
      <c r="CE6" s="231"/>
      <c r="CF6" s="231"/>
      <c r="CG6" s="231"/>
      <c r="CH6" s="231"/>
      <c r="CI6" s="231"/>
      <c r="CJ6" s="231"/>
      <c r="CK6" s="231"/>
      <c r="CL6" s="231"/>
      <c r="CM6" s="231"/>
      <c r="CN6" s="231"/>
      <c r="CO6" s="231"/>
      <c r="CP6" s="231"/>
      <c r="CQ6" s="231"/>
      <c r="CR6" s="231"/>
      <c r="CS6" s="231"/>
      <c r="CT6" s="231"/>
      <c r="CU6" s="231"/>
      <c r="CV6" s="231"/>
      <c r="CW6" s="231"/>
      <c r="CX6" s="231"/>
      <c r="CY6" s="231"/>
      <c r="CZ6" s="232"/>
    </row>
    <row r="7" spans="1:104" s="26" customFormat="1" ht="39" customHeight="1">
      <c r="A7" s="199" t="s">
        <v>29</v>
      </c>
      <c r="B7" s="199"/>
      <c r="C7" s="199"/>
      <c r="D7" s="199"/>
      <c r="E7" s="199"/>
      <c r="F7" s="199"/>
      <c r="G7" s="25"/>
      <c r="H7" s="203" t="s">
        <v>30</v>
      </c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3"/>
      <c r="AX7" s="203"/>
      <c r="AY7" s="203"/>
      <c r="AZ7" s="203"/>
      <c r="BA7" s="203"/>
      <c r="BB7" s="203"/>
      <c r="BC7" s="203"/>
      <c r="BD7" s="204"/>
      <c r="BE7" s="219">
        <v>193.97900000000001</v>
      </c>
      <c r="BF7" s="220"/>
      <c r="BG7" s="220"/>
      <c r="BH7" s="220"/>
      <c r="BI7" s="220"/>
      <c r="BJ7" s="220"/>
      <c r="BK7" s="220"/>
      <c r="BL7" s="220"/>
      <c r="BM7" s="220"/>
      <c r="BN7" s="220"/>
      <c r="BO7" s="220"/>
      <c r="BP7" s="220"/>
      <c r="BQ7" s="220"/>
      <c r="BR7" s="220"/>
      <c r="BS7" s="220"/>
      <c r="BT7" s="220"/>
      <c r="BU7" s="220"/>
      <c r="BV7" s="220"/>
      <c r="BW7" s="220"/>
      <c r="BX7" s="220"/>
      <c r="BY7" s="220"/>
      <c r="BZ7" s="220"/>
      <c r="CA7" s="220"/>
      <c r="CB7" s="22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</row>
    <row r="8" spans="1:104" s="26" customFormat="1" ht="46.5" customHeight="1">
      <c r="A8" s="199" t="s">
        <v>20</v>
      </c>
      <c r="B8" s="199"/>
      <c r="C8" s="199"/>
      <c r="D8" s="199"/>
      <c r="E8" s="199"/>
      <c r="F8" s="199"/>
      <c r="G8" s="25"/>
      <c r="H8" s="203" t="s">
        <v>31</v>
      </c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  <c r="AK8" s="203"/>
      <c r="AL8" s="203"/>
      <c r="AM8" s="203"/>
      <c r="AN8" s="203"/>
      <c r="AO8" s="203"/>
      <c r="AP8" s="203"/>
      <c r="AQ8" s="203"/>
      <c r="AR8" s="203"/>
      <c r="AS8" s="203"/>
      <c r="AT8" s="203"/>
      <c r="AU8" s="203"/>
      <c r="AV8" s="203"/>
      <c r="AW8" s="203"/>
      <c r="AX8" s="203"/>
      <c r="AY8" s="203"/>
      <c r="AZ8" s="203"/>
      <c r="BA8" s="203"/>
      <c r="BB8" s="203"/>
      <c r="BC8" s="203"/>
      <c r="BD8" s="204"/>
      <c r="BE8" s="222">
        <v>160.35900000000001</v>
      </c>
      <c r="BF8" s="223"/>
      <c r="BG8" s="223"/>
      <c r="BH8" s="223"/>
      <c r="BI8" s="223"/>
      <c r="BJ8" s="223"/>
      <c r="BK8" s="223"/>
      <c r="BL8" s="223"/>
      <c r="BM8" s="223"/>
      <c r="BN8" s="223"/>
      <c r="BO8" s="223"/>
      <c r="BP8" s="223"/>
      <c r="BQ8" s="223"/>
      <c r="BR8" s="223"/>
      <c r="BS8" s="223"/>
      <c r="BT8" s="223"/>
      <c r="BU8" s="223"/>
      <c r="BV8" s="223"/>
      <c r="BW8" s="223"/>
      <c r="BX8" s="223"/>
      <c r="BY8" s="223"/>
      <c r="BZ8" s="223"/>
      <c r="CA8" s="223"/>
      <c r="CB8" s="224"/>
      <c r="CC8" s="201"/>
      <c r="CD8" s="201"/>
      <c r="CE8" s="201"/>
      <c r="CF8" s="201"/>
      <c r="CG8" s="201"/>
      <c r="CH8" s="201"/>
      <c r="CI8" s="201"/>
      <c r="CJ8" s="201"/>
      <c r="CK8" s="201"/>
      <c r="CL8" s="201"/>
      <c r="CM8" s="201"/>
      <c r="CN8" s="201"/>
      <c r="CO8" s="201"/>
      <c r="CP8" s="201"/>
      <c r="CQ8" s="201"/>
      <c r="CR8" s="201"/>
      <c r="CS8" s="201"/>
      <c r="CT8" s="201"/>
      <c r="CU8" s="201"/>
      <c r="CV8" s="201"/>
      <c r="CW8" s="201"/>
      <c r="CX8" s="201"/>
      <c r="CY8" s="201"/>
      <c r="CZ8" s="201"/>
    </row>
    <row r="9" spans="1:104" s="26" customFormat="1" ht="39" customHeight="1">
      <c r="A9" s="175" t="s">
        <v>13</v>
      </c>
      <c r="B9" s="176"/>
      <c r="C9" s="176"/>
      <c r="D9" s="176"/>
      <c r="E9" s="176"/>
      <c r="F9" s="177"/>
      <c r="G9" s="181"/>
      <c r="H9" s="183" t="s">
        <v>32</v>
      </c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4"/>
      <c r="BE9" s="207">
        <f>BE8/BE7</f>
        <v>0.82668226973022851</v>
      </c>
      <c r="BF9" s="208"/>
      <c r="BG9" s="208"/>
      <c r="BH9" s="208"/>
      <c r="BI9" s="208"/>
      <c r="BJ9" s="208"/>
      <c r="BK9" s="208"/>
      <c r="BL9" s="208"/>
      <c r="BM9" s="208"/>
      <c r="BN9" s="208"/>
      <c r="BO9" s="208"/>
      <c r="BP9" s="208"/>
      <c r="BQ9" s="208"/>
      <c r="BR9" s="208"/>
      <c r="BS9" s="208"/>
      <c r="BT9" s="208"/>
      <c r="BU9" s="208"/>
      <c r="BV9" s="208"/>
      <c r="BW9" s="208"/>
      <c r="BX9" s="208"/>
      <c r="BY9" s="208"/>
      <c r="BZ9" s="208"/>
      <c r="CA9" s="208"/>
      <c r="CB9" s="209"/>
      <c r="CC9" s="213"/>
      <c r="CD9" s="214"/>
      <c r="CE9" s="214"/>
      <c r="CF9" s="214"/>
      <c r="CG9" s="214"/>
      <c r="CH9" s="214"/>
      <c r="CI9" s="214"/>
      <c r="CJ9" s="214"/>
      <c r="CK9" s="214"/>
      <c r="CL9" s="214"/>
      <c r="CM9" s="214"/>
      <c r="CN9" s="214"/>
      <c r="CO9" s="214"/>
      <c r="CP9" s="214"/>
      <c r="CQ9" s="214"/>
      <c r="CR9" s="214"/>
      <c r="CS9" s="214"/>
      <c r="CT9" s="214"/>
      <c r="CU9" s="214"/>
      <c r="CV9" s="214"/>
      <c r="CW9" s="214"/>
      <c r="CX9" s="214"/>
      <c r="CY9" s="214"/>
      <c r="CZ9" s="215"/>
    </row>
    <row r="10" spans="1:104" s="26" customFormat="1" ht="25.5" customHeight="1">
      <c r="A10" s="178"/>
      <c r="B10" s="179"/>
      <c r="C10" s="179"/>
      <c r="D10" s="179"/>
      <c r="E10" s="179"/>
      <c r="F10" s="180"/>
      <c r="G10" s="182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6"/>
      <c r="BE10" s="210"/>
      <c r="BF10" s="211"/>
      <c r="BG10" s="211"/>
      <c r="BH10" s="211"/>
      <c r="BI10" s="211"/>
      <c r="BJ10" s="211"/>
      <c r="BK10" s="211"/>
      <c r="BL10" s="211"/>
      <c r="BM10" s="211"/>
      <c r="BN10" s="211"/>
      <c r="BO10" s="211"/>
      <c r="BP10" s="211"/>
      <c r="BQ10" s="211"/>
      <c r="BR10" s="211"/>
      <c r="BS10" s="211"/>
      <c r="BT10" s="211"/>
      <c r="BU10" s="211"/>
      <c r="BV10" s="211"/>
      <c r="BW10" s="211"/>
      <c r="BX10" s="211"/>
      <c r="BY10" s="211"/>
      <c r="BZ10" s="211"/>
      <c r="CA10" s="211"/>
      <c r="CB10" s="212"/>
      <c r="CC10" s="216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8"/>
    </row>
    <row r="11" spans="1:104" s="26" customFormat="1" ht="39" customHeight="1">
      <c r="A11" s="199" t="s">
        <v>14</v>
      </c>
      <c r="B11" s="199"/>
      <c r="C11" s="199"/>
      <c r="D11" s="199"/>
      <c r="E11" s="199"/>
      <c r="F11" s="199"/>
      <c r="G11" s="206" t="s">
        <v>33</v>
      </c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5">
        <v>2683</v>
      </c>
      <c r="BF11" s="205"/>
      <c r="BG11" s="205"/>
      <c r="BH11" s="205"/>
      <c r="BI11" s="205"/>
      <c r="BJ11" s="205"/>
      <c r="BK11" s="205"/>
      <c r="BL11" s="205"/>
      <c r="BM11" s="205"/>
      <c r="BN11" s="205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1"/>
      <c r="CD11" s="201"/>
      <c r="CE11" s="201"/>
      <c r="CF11" s="201"/>
      <c r="CG11" s="201"/>
      <c r="CH11" s="201"/>
      <c r="CI11" s="201"/>
      <c r="CJ11" s="201"/>
      <c r="CK11" s="201"/>
      <c r="CL11" s="201"/>
      <c r="CM11" s="201"/>
      <c r="CN11" s="201"/>
      <c r="CO11" s="201"/>
      <c r="CP11" s="201"/>
      <c r="CQ11" s="201"/>
      <c r="CR11" s="201"/>
      <c r="CS11" s="201"/>
      <c r="CT11" s="201"/>
      <c r="CU11" s="201"/>
      <c r="CV11" s="201"/>
      <c r="CW11" s="201"/>
      <c r="CX11" s="201"/>
      <c r="CY11" s="201"/>
      <c r="CZ11" s="201"/>
    </row>
    <row r="12" spans="1:104" s="26" customFormat="1" ht="0.75" customHeight="1">
      <c r="A12" s="199"/>
      <c r="B12" s="199"/>
      <c r="C12" s="199"/>
      <c r="D12" s="199"/>
      <c r="E12" s="199"/>
      <c r="F12" s="199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5"/>
      <c r="BF12" s="205"/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205"/>
      <c r="BV12" s="205"/>
      <c r="BW12" s="205"/>
      <c r="BX12" s="205"/>
      <c r="BY12" s="205"/>
      <c r="BZ12" s="205"/>
      <c r="CA12" s="205"/>
      <c r="CB12" s="205"/>
      <c r="CC12" s="201"/>
      <c r="CD12" s="201"/>
      <c r="CE12" s="201"/>
      <c r="CF12" s="201"/>
      <c r="CG12" s="201"/>
      <c r="CH12" s="201"/>
      <c r="CI12" s="201"/>
      <c r="CJ12" s="201"/>
      <c r="CK12" s="201"/>
      <c r="CL12" s="201"/>
      <c r="CM12" s="201"/>
      <c r="CN12" s="201"/>
      <c r="CO12" s="201"/>
      <c r="CP12" s="201"/>
      <c r="CQ12" s="201"/>
      <c r="CR12" s="201"/>
      <c r="CS12" s="201"/>
      <c r="CT12" s="201"/>
      <c r="CU12" s="201"/>
      <c r="CV12" s="201"/>
      <c r="CW12" s="201"/>
      <c r="CX12" s="201"/>
      <c r="CY12" s="201"/>
      <c r="CZ12" s="201"/>
    </row>
    <row r="13" spans="1:104" s="26" customFormat="1" ht="19.5" customHeight="1">
      <c r="A13" s="199" t="s">
        <v>15</v>
      </c>
      <c r="B13" s="199"/>
      <c r="C13" s="199"/>
      <c r="D13" s="199"/>
      <c r="E13" s="199"/>
      <c r="F13" s="199"/>
      <c r="G13" s="202" t="s">
        <v>34</v>
      </c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4"/>
      <c r="BE13" s="200">
        <v>469</v>
      </c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200"/>
      <c r="BR13" s="200"/>
      <c r="BS13" s="200"/>
      <c r="BT13" s="200"/>
      <c r="BU13" s="200"/>
      <c r="BV13" s="200"/>
      <c r="BW13" s="200"/>
      <c r="BX13" s="200"/>
      <c r="BY13" s="200"/>
      <c r="BZ13" s="200"/>
      <c r="CA13" s="200"/>
      <c r="CB13" s="200"/>
      <c r="CC13" s="201"/>
      <c r="CD13" s="201"/>
      <c r="CE13" s="201"/>
      <c r="CF13" s="201"/>
      <c r="CG13" s="201"/>
      <c r="CH13" s="201"/>
      <c r="CI13" s="201"/>
      <c r="CJ13" s="201"/>
      <c r="CK13" s="201"/>
      <c r="CL13" s="201"/>
      <c r="CM13" s="201"/>
      <c r="CN13" s="201"/>
      <c r="CO13" s="201"/>
      <c r="CP13" s="201"/>
      <c r="CQ13" s="201"/>
      <c r="CR13" s="201"/>
      <c r="CS13" s="201"/>
      <c r="CT13" s="201"/>
      <c r="CU13" s="201"/>
      <c r="CV13" s="201"/>
      <c r="CW13" s="201"/>
      <c r="CX13" s="201"/>
      <c r="CY13" s="201"/>
      <c r="CZ13" s="201"/>
    </row>
    <row r="14" spans="1:104" s="26" customFormat="1" ht="18" customHeight="1">
      <c r="A14" s="199" t="s">
        <v>16</v>
      </c>
      <c r="B14" s="199"/>
      <c r="C14" s="199"/>
      <c r="D14" s="199"/>
      <c r="E14" s="199"/>
      <c r="F14" s="199"/>
      <c r="G14" s="202" t="s">
        <v>35</v>
      </c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4"/>
      <c r="BE14" s="200">
        <v>12.6</v>
      </c>
      <c r="BF14" s="200"/>
      <c r="BG14" s="200"/>
      <c r="BH14" s="200"/>
      <c r="BI14" s="200"/>
      <c r="BJ14" s="200"/>
      <c r="BK14" s="200"/>
      <c r="BL14" s="200"/>
      <c r="BM14" s="200"/>
      <c r="BN14" s="200"/>
      <c r="BO14" s="200"/>
      <c r="BP14" s="200"/>
      <c r="BQ14" s="200"/>
      <c r="BR14" s="200"/>
      <c r="BS14" s="200"/>
      <c r="BT14" s="200"/>
      <c r="BU14" s="200"/>
      <c r="BV14" s="200"/>
      <c r="BW14" s="200"/>
      <c r="BX14" s="200"/>
      <c r="BY14" s="200"/>
      <c r="BZ14" s="200"/>
      <c r="CA14" s="200"/>
      <c r="CB14" s="200"/>
      <c r="CC14" s="201"/>
      <c r="CD14" s="201"/>
      <c r="CE14" s="201"/>
      <c r="CF14" s="201"/>
      <c r="CG14" s="201"/>
      <c r="CH14" s="201"/>
      <c r="CI14" s="201"/>
      <c r="CJ14" s="201"/>
      <c r="CK14" s="201"/>
      <c r="CL14" s="201"/>
      <c r="CM14" s="201"/>
      <c r="CN14" s="201"/>
      <c r="CO14" s="201"/>
      <c r="CP14" s="201"/>
      <c r="CQ14" s="201"/>
      <c r="CR14" s="201"/>
      <c r="CS14" s="201"/>
      <c r="CT14" s="201"/>
      <c r="CU14" s="201"/>
      <c r="CV14" s="201"/>
      <c r="CW14" s="201"/>
      <c r="CX14" s="201"/>
      <c r="CY14" s="201"/>
      <c r="CZ14" s="201"/>
    </row>
    <row r="15" spans="1:104" s="26" customFormat="1" ht="39" customHeight="1">
      <c r="A15" s="175" t="s">
        <v>17</v>
      </c>
      <c r="B15" s="176"/>
      <c r="C15" s="176"/>
      <c r="D15" s="176"/>
      <c r="E15" s="176"/>
      <c r="F15" s="177"/>
      <c r="G15" s="181"/>
      <c r="H15" s="183" t="s">
        <v>36</v>
      </c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4"/>
      <c r="BE15" s="187" t="s">
        <v>102</v>
      </c>
      <c r="BF15" s="188"/>
      <c r="BG15" s="188"/>
      <c r="BH15" s="188"/>
      <c r="BI15" s="188"/>
      <c r="BJ15" s="188"/>
      <c r="BK15" s="188"/>
      <c r="BL15" s="188"/>
      <c r="BM15" s="188"/>
      <c r="BN15" s="188"/>
      <c r="BO15" s="188"/>
      <c r="BP15" s="188"/>
      <c r="BQ15" s="188"/>
      <c r="BR15" s="188"/>
      <c r="BS15" s="188"/>
      <c r="BT15" s="188"/>
      <c r="BU15" s="188"/>
      <c r="BV15" s="188"/>
      <c r="BW15" s="188"/>
      <c r="BX15" s="188"/>
      <c r="BY15" s="188"/>
      <c r="BZ15" s="188"/>
      <c r="CA15" s="188"/>
      <c r="CB15" s="189"/>
      <c r="CC15" s="193" t="s">
        <v>1</v>
      </c>
      <c r="CD15" s="194"/>
      <c r="CE15" s="194"/>
      <c r="CF15" s="194"/>
      <c r="CG15" s="194"/>
      <c r="CH15" s="194"/>
      <c r="CI15" s="194"/>
      <c r="CJ15" s="194"/>
      <c r="CK15" s="194"/>
      <c r="CL15" s="194"/>
      <c r="CM15" s="194"/>
      <c r="CN15" s="194"/>
      <c r="CO15" s="194"/>
      <c r="CP15" s="194"/>
      <c r="CQ15" s="194"/>
      <c r="CR15" s="194"/>
      <c r="CS15" s="194"/>
      <c r="CT15" s="194"/>
      <c r="CU15" s="194"/>
      <c r="CV15" s="194"/>
      <c r="CW15" s="194"/>
      <c r="CX15" s="194"/>
      <c r="CY15" s="194"/>
      <c r="CZ15" s="195"/>
    </row>
    <row r="16" spans="1:104" s="26" customFormat="1" ht="6.75" customHeight="1">
      <c r="A16" s="178"/>
      <c r="B16" s="179"/>
      <c r="C16" s="179"/>
      <c r="D16" s="179"/>
      <c r="E16" s="179"/>
      <c r="F16" s="180"/>
      <c r="G16" s="182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6"/>
      <c r="BE16" s="190"/>
      <c r="BF16" s="191"/>
      <c r="BG16" s="191"/>
      <c r="BH16" s="191"/>
      <c r="BI16" s="191"/>
      <c r="BJ16" s="191"/>
      <c r="BK16" s="191"/>
      <c r="BL16" s="191"/>
      <c r="BM16" s="191"/>
      <c r="BN16" s="191"/>
      <c r="BO16" s="191"/>
      <c r="BP16" s="191"/>
      <c r="BQ16" s="191"/>
      <c r="BR16" s="191"/>
      <c r="BS16" s="191"/>
      <c r="BT16" s="191"/>
      <c r="BU16" s="191"/>
      <c r="BV16" s="191"/>
      <c r="BW16" s="191"/>
      <c r="BX16" s="191"/>
      <c r="BY16" s="191"/>
      <c r="BZ16" s="191"/>
      <c r="CA16" s="191"/>
      <c r="CB16" s="192"/>
      <c r="CC16" s="196"/>
      <c r="CD16" s="197"/>
      <c r="CE16" s="197"/>
      <c r="CF16" s="197"/>
      <c r="CG16" s="197"/>
      <c r="CH16" s="197"/>
      <c r="CI16" s="197"/>
      <c r="CJ16" s="197"/>
      <c r="CK16" s="197"/>
      <c r="CL16" s="197"/>
      <c r="CM16" s="197"/>
      <c r="CN16" s="197"/>
      <c r="CO16" s="197"/>
      <c r="CP16" s="197"/>
      <c r="CQ16" s="197"/>
      <c r="CR16" s="197"/>
      <c r="CS16" s="197"/>
      <c r="CT16" s="197"/>
      <c r="CU16" s="197"/>
      <c r="CV16" s="197"/>
      <c r="CW16" s="197"/>
      <c r="CX16" s="197"/>
      <c r="CY16" s="197"/>
      <c r="CZ16" s="198"/>
    </row>
    <row r="17" spans="1:104" s="26" customFormat="1" ht="39" customHeight="1">
      <c r="A17" s="175" t="s">
        <v>18</v>
      </c>
      <c r="B17" s="176"/>
      <c r="C17" s="176"/>
      <c r="D17" s="176"/>
      <c r="E17" s="176"/>
      <c r="F17" s="177"/>
      <c r="G17" s="181"/>
      <c r="H17" s="183" t="s">
        <v>37</v>
      </c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4"/>
      <c r="BE17" s="187" t="s">
        <v>103</v>
      </c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9"/>
      <c r="CC17" s="193" t="s">
        <v>1</v>
      </c>
      <c r="CD17" s="194"/>
      <c r="CE17" s="194"/>
      <c r="CF17" s="194"/>
      <c r="CG17" s="194"/>
      <c r="CH17" s="194"/>
      <c r="CI17" s="194"/>
      <c r="CJ17" s="194"/>
      <c r="CK17" s="194"/>
      <c r="CL17" s="194"/>
      <c r="CM17" s="194"/>
      <c r="CN17" s="194"/>
      <c r="CO17" s="194"/>
      <c r="CP17" s="194"/>
      <c r="CQ17" s="194"/>
      <c r="CR17" s="194"/>
      <c r="CS17" s="194"/>
      <c r="CT17" s="194"/>
      <c r="CU17" s="194"/>
      <c r="CV17" s="194"/>
      <c r="CW17" s="194"/>
      <c r="CX17" s="194"/>
      <c r="CY17" s="194"/>
      <c r="CZ17" s="195"/>
    </row>
    <row r="18" spans="1:104" s="26" customFormat="1" ht="6.75" customHeight="1">
      <c r="A18" s="178"/>
      <c r="B18" s="179"/>
      <c r="C18" s="179"/>
      <c r="D18" s="179"/>
      <c r="E18" s="179"/>
      <c r="F18" s="180"/>
      <c r="G18" s="182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/>
      <c r="AT18" s="185"/>
      <c r="AU18" s="185"/>
      <c r="AV18" s="185"/>
      <c r="AW18" s="185"/>
      <c r="AX18" s="185"/>
      <c r="AY18" s="185"/>
      <c r="AZ18" s="185"/>
      <c r="BA18" s="185"/>
      <c r="BB18" s="185"/>
      <c r="BC18" s="185"/>
      <c r="BD18" s="186"/>
      <c r="BE18" s="190"/>
      <c r="BF18" s="191"/>
      <c r="BG18" s="191"/>
      <c r="BH18" s="191"/>
      <c r="BI18" s="191"/>
      <c r="BJ18" s="191"/>
      <c r="BK18" s="191"/>
      <c r="BL18" s="191"/>
      <c r="BM18" s="191"/>
      <c r="BN18" s="191"/>
      <c r="BO18" s="191"/>
      <c r="BP18" s="191"/>
      <c r="BQ18" s="191"/>
      <c r="BR18" s="191"/>
      <c r="BS18" s="191"/>
      <c r="BT18" s="191"/>
      <c r="BU18" s="191"/>
      <c r="BV18" s="191"/>
      <c r="BW18" s="191"/>
      <c r="BX18" s="191"/>
      <c r="BY18" s="191"/>
      <c r="BZ18" s="191"/>
      <c r="CA18" s="191"/>
      <c r="CB18" s="192"/>
      <c r="CC18" s="196"/>
      <c r="CD18" s="197"/>
      <c r="CE18" s="197"/>
      <c r="CF18" s="197"/>
      <c r="CG18" s="197"/>
      <c r="CH18" s="197"/>
      <c r="CI18" s="197"/>
      <c r="CJ18" s="197"/>
      <c r="CK18" s="197"/>
      <c r="CL18" s="197"/>
      <c r="CM18" s="197"/>
      <c r="CN18" s="197"/>
      <c r="CO18" s="197"/>
      <c r="CP18" s="197"/>
      <c r="CQ18" s="197"/>
      <c r="CR18" s="197"/>
      <c r="CS18" s="197"/>
      <c r="CT18" s="197"/>
      <c r="CU18" s="197"/>
      <c r="CV18" s="197"/>
      <c r="CW18" s="197"/>
      <c r="CX18" s="197"/>
      <c r="CY18" s="197"/>
      <c r="CZ18" s="198"/>
    </row>
    <row r="19" spans="1:104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</row>
    <row r="20" spans="1:104" s="28" customFormat="1" ht="13.5">
      <c r="A20" s="171" t="s">
        <v>38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172"/>
      <c r="BD20" s="172"/>
      <c r="BE20" s="172"/>
      <c r="BF20" s="172"/>
      <c r="BG20" s="172"/>
      <c r="BH20" s="172"/>
      <c r="BI20" s="172"/>
      <c r="BJ20" s="172"/>
      <c r="BK20" s="172"/>
      <c r="BL20" s="172"/>
      <c r="BM20" s="172"/>
      <c r="BN20" s="172"/>
      <c r="BO20" s="172"/>
      <c r="BP20" s="172"/>
      <c r="BQ20" s="172"/>
      <c r="BR20" s="172"/>
      <c r="BS20" s="172"/>
      <c r="BT20" s="172"/>
      <c r="BU20" s="172"/>
      <c r="BV20" s="172"/>
      <c r="BW20" s="172"/>
      <c r="BX20" s="172"/>
      <c r="BY20" s="172"/>
      <c r="BZ20" s="172"/>
      <c r="CA20" s="172"/>
      <c r="CB20" s="172"/>
      <c r="CC20" s="172"/>
      <c r="CD20" s="172"/>
      <c r="CE20" s="172"/>
      <c r="CF20" s="172"/>
      <c r="CG20" s="172"/>
      <c r="CH20" s="172"/>
      <c r="CI20" s="172"/>
      <c r="CJ20" s="172"/>
      <c r="CK20" s="172"/>
      <c r="CL20" s="172"/>
      <c r="CM20" s="172"/>
      <c r="CN20" s="172"/>
      <c r="CO20" s="172"/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</row>
    <row r="21" spans="1:104" s="28" customFormat="1" ht="41.25" customHeight="1">
      <c r="A21" s="171" t="s">
        <v>39</v>
      </c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172"/>
      <c r="BD21" s="172"/>
      <c r="BE21" s="172"/>
      <c r="BF21" s="172"/>
      <c r="BG21" s="172"/>
      <c r="BH21" s="172"/>
      <c r="BI21" s="172"/>
      <c r="BJ21" s="172"/>
      <c r="BK21" s="172"/>
      <c r="BL21" s="172"/>
      <c r="BM21" s="172"/>
      <c r="BN21" s="172"/>
      <c r="BO21" s="172"/>
      <c r="BP21" s="172"/>
      <c r="BQ21" s="172"/>
      <c r="BR21" s="172"/>
      <c r="BS21" s="172"/>
      <c r="BT21" s="172"/>
      <c r="BU21" s="172"/>
      <c r="BV21" s="172"/>
      <c r="BW21" s="172"/>
      <c r="BX21" s="172"/>
      <c r="BY21" s="172"/>
      <c r="BZ21" s="172"/>
      <c r="CA21" s="172"/>
      <c r="CB21" s="172"/>
      <c r="CC21" s="172"/>
      <c r="CD21" s="172"/>
      <c r="CE21" s="172"/>
      <c r="CF21" s="172"/>
      <c r="CG21" s="172"/>
      <c r="CH21" s="172"/>
      <c r="CI21" s="172"/>
      <c r="CJ21" s="172"/>
      <c r="CK21" s="172"/>
      <c r="CL21" s="172"/>
      <c r="CM21" s="172"/>
      <c r="CN21" s="172"/>
      <c r="CO21" s="172"/>
      <c r="CP21" s="172"/>
      <c r="CQ21" s="172"/>
      <c r="CR21" s="172"/>
      <c r="CS21" s="172"/>
      <c r="CT21" s="172"/>
      <c r="CU21" s="172"/>
      <c r="CV21" s="172"/>
      <c r="CW21" s="172"/>
      <c r="CX21" s="172"/>
      <c r="CY21" s="172"/>
      <c r="CZ21" s="172"/>
    </row>
    <row r="22" spans="1:104" s="28" customFormat="1" ht="31.5" customHeight="1">
      <c r="A22" s="171" t="s">
        <v>40</v>
      </c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  <c r="BI22" s="172"/>
      <c r="BJ22" s="172"/>
      <c r="BK22" s="172"/>
      <c r="BL22" s="172"/>
      <c r="BM22" s="172"/>
      <c r="BN22" s="172"/>
      <c r="BO22" s="172"/>
      <c r="BP22" s="172"/>
      <c r="BQ22" s="172"/>
      <c r="BR22" s="172"/>
      <c r="BS22" s="172"/>
      <c r="BT22" s="172"/>
      <c r="BU22" s="172"/>
      <c r="BV22" s="172"/>
      <c r="BW22" s="172"/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2"/>
      <c r="CO22" s="172"/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</row>
    <row r="23" spans="1:104" s="28" customFormat="1" ht="37.5" customHeight="1">
      <c r="A23" s="171" t="s">
        <v>41</v>
      </c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  <c r="BI23" s="172"/>
      <c r="BJ23" s="172"/>
      <c r="BK23" s="172"/>
      <c r="BL23" s="172"/>
      <c r="BM23" s="172"/>
      <c r="BN23" s="172"/>
      <c r="BO23" s="172"/>
      <c r="BP23" s="172"/>
      <c r="BQ23" s="172"/>
      <c r="BR23" s="172"/>
      <c r="BS23" s="172"/>
      <c r="BT23" s="172"/>
      <c r="BU23" s="172"/>
      <c r="BV23" s="172"/>
      <c r="BW23" s="172"/>
      <c r="BX23" s="172"/>
      <c r="BY23" s="172"/>
      <c r="BZ23" s="172"/>
      <c r="CA23" s="172"/>
      <c r="CB23" s="172"/>
      <c r="CC23" s="172"/>
      <c r="CD23" s="172"/>
      <c r="CE23" s="172"/>
      <c r="CF23" s="172"/>
      <c r="CG23" s="172"/>
      <c r="CH23" s="172"/>
      <c r="CI23" s="172"/>
      <c r="CJ23" s="172"/>
      <c r="CK23" s="172"/>
      <c r="CL23" s="172"/>
      <c r="CM23" s="172"/>
      <c r="CN23" s="172"/>
      <c r="CO23" s="172"/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</row>
    <row r="24" spans="1:104" s="28" customFormat="1" ht="13.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</row>
    <row r="26" spans="1:104">
      <c r="B26" s="173" t="str">
        <f>'[1]1.6'!A13</f>
        <v>Инженер-технолог</v>
      </c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31"/>
      <c r="BN26" s="174" t="str">
        <f>'[1]1.6'!D13</f>
        <v>А.В.Кривополенов</v>
      </c>
      <c r="BO26" s="174"/>
      <c r="BP26" s="174"/>
      <c r="BQ26" s="174"/>
      <c r="BR26" s="174"/>
      <c r="BS26" s="174"/>
      <c r="BT26" s="174"/>
      <c r="BU26" s="174"/>
      <c r="BV26" s="174"/>
      <c r="BW26" s="174"/>
      <c r="BX26" s="174"/>
      <c r="BY26" s="174"/>
      <c r="BZ26" s="174"/>
      <c r="CA26" s="174"/>
      <c r="CB26" s="174"/>
      <c r="CC26" s="174"/>
      <c r="CD26" s="174"/>
      <c r="CE26" s="174"/>
      <c r="CF26" s="174"/>
      <c r="CG26" s="174"/>
      <c r="CH26" s="174"/>
      <c r="CI26" s="174"/>
      <c r="CJ26" s="174"/>
      <c r="CK26" s="174"/>
      <c r="CL26" s="174"/>
      <c r="CM26" s="174"/>
    </row>
    <row r="27" spans="1:104">
      <c r="B27" s="170" t="s">
        <v>42</v>
      </c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32"/>
      <c r="BN27" s="170" t="s">
        <v>43</v>
      </c>
      <c r="BO27" s="170"/>
      <c r="BP27" s="170"/>
      <c r="BQ27" s="170"/>
      <c r="BR27" s="170"/>
      <c r="BS27" s="170"/>
      <c r="BT27" s="170"/>
      <c r="BU27" s="170"/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/>
      <c r="CG27" s="170"/>
      <c r="CH27" s="170"/>
      <c r="CI27" s="170"/>
      <c r="CJ27" s="170"/>
      <c r="CK27" s="170"/>
      <c r="CL27" s="170"/>
      <c r="CM27" s="170"/>
    </row>
  </sheetData>
  <mergeCells count="50">
    <mergeCell ref="A2:CZ2"/>
    <mergeCell ref="F3:CU3"/>
    <mergeCell ref="F4:CU4"/>
    <mergeCell ref="A6:F6"/>
    <mergeCell ref="G6:BD6"/>
    <mergeCell ref="BE6:CB6"/>
    <mergeCell ref="CC6:CZ6"/>
    <mergeCell ref="A7:F7"/>
    <mergeCell ref="H7:BD7"/>
    <mergeCell ref="BE7:CB7"/>
    <mergeCell ref="CC7:CZ7"/>
    <mergeCell ref="A8:F8"/>
    <mergeCell ref="H8:BD8"/>
    <mergeCell ref="BE8:CB8"/>
    <mergeCell ref="CC8:CZ8"/>
    <mergeCell ref="A11:F12"/>
    <mergeCell ref="BE11:CB12"/>
    <mergeCell ref="CC11:CZ12"/>
    <mergeCell ref="G11:BD12"/>
    <mergeCell ref="A9:F10"/>
    <mergeCell ref="G9:G10"/>
    <mergeCell ref="H9:BD10"/>
    <mergeCell ref="BE9:CB10"/>
    <mergeCell ref="CC9:CZ10"/>
    <mergeCell ref="A13:F13"/>
    <mergeCell ref="BE13:CB13"/>
    <mergeCell ref="CC13:CZ13"/>
    <mergeCell ref="A14:F14"/>
    <mergeCell ref="BE14:CB14"/>
    <mergeCell ref="CC14:CZ14"/>
    <mergeCell ref="G13:BD13"/>
    <mergeCell ref="G14:BD14"/>
    <mergeCell ref="A17:F18"/>
    <mergeCell ref="G17:G18"/>
    <mergeCell ref="H17:BD18"/>
    <mergeCell ref="BE17:CB18"/>
    <mergeCell ref="CC17:CZ18"/>
    <mergeCell ref="A15:F16"/>
    <mergeCell ref="G15:G16"/>
    <mergeCell ref="H15:BD16"/>
    <mergeCell ref="BE15:CB16"/>
    <mergeCell ref="CC15:CZ16"/>
    <mergeCell ref="B27:BL27"/>
    <mergeCell ref="BN27:CM27"/>
    <mergeCell ref="A20:CZ20"/>
    <mergeCell ref="A21:CZ21"/>
    <mergeCell ref="A22:CZ22"/>
    <mergeCell ref="A23:CZ23"/>
    <mergeCell ref="B26:BL26"/>
    <mergeCell ref="BN26:CM26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AC999"/>
  <sheetViews>
    <sheetView tabSelected="1" view="pageBreakPreview" topLeftCell="F7" zoomScale="84" zoomScaleNormal="84" zoomScaleSheetLayoutView="84" workbookViewId="0">
      <selection activeCell="M12" sqref="M12"/>
    </sheetView>
  </sheetViews>
  <sheetFormatPr defaultRowHeight="16.5"/>
  <cols>
    <col min="1" max="1" width="8" style="55" customWidth="1"/>
    <col min="2" max="2" width="16" style="55" customWidth="1"/>
    <col min="3" max="3" width="8" style="55" customWidth="1"/>
    <col min="4" max="4" width="11.5" style="55" customWidth="1"/>
    <col min="5" max="5" width="8" style="55" customWidth="1"/>
    <col min="6" max="6" width="18.125" style="55" customWidth="1"/>
    <col min="7" max="7" width="17.125" style="55" customWidth="1"/>
    <col min="8" max="8" width="6.375" style="55" customWidth="1"/>
    <col min="9" max="9" width="8" style="55" customWidth="1"/>
    <col min="10" max="10" width="10.875" style="49" customWidth="1"/>
    <col min="11" max="21" width="9" style="49"/>
    <col min="22" max="22" width="13.375" style="49" customWidth="1"/>
    <col min="23" max="23" width="9" style="49"/>
    <col min="24" max="24" width="10.875" style="49" customWidth="1"/>
    <col min="25" max="16384" width="9" style="49"/>
  </cols>
  <sheetData>
    <row r="1" spans="1:29">
      <c r="A1" s="250"/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</row>
    <row r="2" spans="1:29" ht="16.5" customHeight="1">
      <c r="A2" s="251" t="s">
        <v>268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</row>
    <row r="3" spans="1:29" ht="18.75">
      <c r="A3" s="251" t="s">
        <v>77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</row>
    <row r="4" spans="1:29" ht="15.75" thickBot="1">
      <c r="A4" s="252" t="s">
        <v>78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</row>
    <row r="5" spans="1:29" ht="32.25" customHeight="1" thickBot="1">
      <c r="A5" s="245" t="s">
        <v>50</v>
      </c>
      <c r="B5" s="246"/>
      <c r="C5" s="246"/>
      <c r="D5" s="246"/>
      <c r="E5" s="246"/>
      <c r="F5" s="246"/>
      <c r="G5" s="246"/>
      <c r="H5" s="246"/>
      <c r="I5" s="247"/>
      <c r="J5" s="246" t="s">
        <v>51</v>
      </c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7"/>
      <c r="W5" s="243" t="s">
        <v>52</v>
      </c>
      <c r="X5" s="253" t="s">
        <v>53</v>
      </c>
      <c r="Y5" s="254"/>
      <c r="Z5" s="255"/>
      <c r="AA5" s="248" t="s">
        <v>54</v>
      </c>
    </row>
    <row r="6" spans="1:29" ht="171.75" customHeight="1" thickBot="1">
      <c r="A6" s="243" t="s">
        <v>79</v>
      </c>
      <c r="B6" s="243" t="s">
        <v>80</v>
      </c>
      <c r="C6" s="243" t="s">
        <v>55</v>
      </c>
      <c r="D6" s="243" t="s">
        <v>81</v>
      </c>
      <c r="E6" s="243" t="s">
        <v>56</v>
      </c>
      <c r="F6" s="243" t="s">
        <v>57</v>
      </c>
      <c r="G6" s="243" t="s">
        <v>58</v>
      </c>
      <c r="H6" s="243" t="s">
        <v>59</v>
      </c>
      <c r="I6" s="243" t="s">
        <v>82</v>
      </c>
      <c r="J6" s="248" t="s">
        <v>60</v>
      </c>
      <c r="K6" s="243" t="s">
        <v>61</v>
      </c>
      <c r="L6" s="243" t="s">
        <v>62</v>
      </c>
      <c r="M6" s="245" t="s">
        <v>63</v>
      </c>
      <c r="N6" s="246"/>
      <c r="O6" s="246"/>
      <c r="P6" s="246"/>
      <c r="Q6" s="246"/>
      <c r="R6" s="246"/>
      <c r="S6" s="246"/>
      <c r="T6" s="246"/>
      <c r="U6" s="247"/>
      <c r="V6" s="243" t="s">
        <v>64</v>
      </c>
      <c r="W6" s="244"/>
      <c r="X6" s="256"/>
      <c r="Y6" s="257"/>
      <c r="Z6" s="258"/>
      <c r="AA6" s="249"/>
    </row>
    <row r="7" spans="1:29" ht="63.75" customHeight="1" thickBot="1">
      <c r="A7" s="244"/>
      <c r="B7" s="244"/>
      <c r="C7" s="244"/>
      <c r="D7" s="244"/>
      <c r="E7" s="244"/>
      <c r="F7" s="244"/>
      <c r="G7" s="244"/>
      <c r="H7" s="244"/>
      <c r="I7" s="244"/>
      <c r="J7" s="249"/>
      <c r="K7" s="244"/>
      <c r="L7" s="244"/>
      <c r="M7" s="243" t="s">
        <v>65</v>
      </c>
      <c r="N7" s="245" t="s">
        <v>66</v>
      </c>
      <c r="O7" s="246"/>
      <c r="P7" s="247"/>
      <c r="Q7" s="245" t="s">
        <v>83</v>
      </c>
      <c r="R7" s="246"/>
      <c r="S7" s="246"/>
      <c r="T7" s="247"/>
      <c r="U7" s="243" t="s">
        <v>44</v>
      </c>
      <c r="V7" s="244"/>
      <c r="W7" s="244"/>
      <c r="X7" s="243" t="s">
        <v>67</v>
      </c>
      <c r="Y7" s="243" t="s">
        <v>68</v>
      </c>
      <c r="Z7" s="243" t="s">
        <v>69</v>
      </c>
      <c r="AA7" s="249"/>
    </row>
    <row r="8" spans="1:29" ht="115.5" customHeight="1" thickBot="1">
      <c r="A8" s="244"/>
      <c r="B8" s="244"/>
      <c r="C8" s="244"/>
      <c r="D8" s="244"/>
      <c r="E8" s="244"/>
      <c r="F8" s="244"/>
      <c r="G8" s="244"/>
      <c r="H8" s="244"/>
      <c r="I8" s="244"/>
      <c r="J8" s="249"/>
      <c r="K8" s="244"/>
      <c r="L8" s="244"/>
      <c r="M8" s="244"/>
      <c r="N8" s="50" t="s">
        <v>45</v>
      </c>
      <c r="O8" s="50" t="s">
        <v>46</v>
      </c>
      <c r="P8" s="50" t="s">
        <v>47</v>
      </c>
      <c r="Q8" s="50" t="s">
        <v>48</v>
      </c>
      <c r="R8" s="50" t="s">
        <v>49</v>
      </c>
      <c r="S8" s="50" t="s">
        <v>84</v>
      </c>
      <c r="T8" s="50" t="s">
        <v>85</v>
      </c>
      <c r="U8" s="244"/>
      <c r="V8" s="244"/>
      <c r="W8" s="244"/>
      <c r="X8" s="244"/>
      <c r="Y8" s="244"/>
      <c r="Z8" s="244"/>
      <c r="AA8" s="249"/>
    </row>
    <row r="9" spans="1:29" ht="17.25" customHeight="1">
      <c r="A9" s="148">
        <v>1</v>
      </c>
      <c r="B9" s="148">
        <v>2</v>
      </c>
      <c r="C9" s="148">
        <v>3</v>
      </c>
      <c r="D9" s="148">
        <v>4</v>
      </c>
      <c r="E9" s="148">
        <v>5</v>
      </c>
      <c r="F9" s="148">
        <v>6</v>
      </c>
      <c r="G9" s="148">
        <v>7</v>
      </c>
      <c r="H9" s="148">
        <v>8</v>
      </c>
      <c r="I9" s="148">
        <v>9</v>
      </c>
      <c r="J9" s="148">
        <v>10</v>
      </c>
      <c r="K9" s="148">
        <v>11</v>
      </c>
      <c r="L9" s="148">
        <v>12</v>
      </c>
      <c r="M9" s="148">
        <v>13</v>
      </c>
      <c r="N9" s="148">
        <v>14</v>
      </c>
      <c r="O9" s="148">
        <v>15</v>
      </c>
      <c r="P9" s="148">
        <v>16</v>
      </c>
      <c r="Q9" s="148">
        <v>17</v>
      </c>
      <c r="R9" s="148">
        <v>18</v>
      </c>
      <c r="S9" s="148">
        <v>19</v>
      </c>
      <c r="T9" s="148">
        <v>20</v>
      </c>
      <c r="U9" s="148">
        <v>21</v>
      </c>
      <c r="V9" s="148">
        <v>22</v>
      </c>
      <c r="W9" s="148">
        <v>23</v>
      </c>
      <c r="X9" s="148">
        <v>24</v>
      </c>
      <c r="Y9" s="148">
        <v>25</v>
      </c>
      <c r="Z9" s="148">
        <v>26</v>
      </c>
      <c r="AA9" s="148">
        <v>27</v>
      </c>
    </row>
    <row r="10" spans="1:29" ht="82.5" customHeight="1">
      <c r="A10" s="152">
        <v>1</v>
      </c>
      <c r="B10" s="152" t="s">
        <v>262</v>
      </c>
      <c r="C10" s="152" t="s">
        <v>263</v>
      </c>
      <c r="D10" s="152" t="s">
        <v>264</v>
      </c>
      <c r="E10" s="152" t="s">
        <v>265</v>
      </c>
      <c r="F10" s="152" t="s">
        <v>266</v>
      </c>
      <c r="G10" s="152" t="s">
        <v>267</v>
      </c>
      <c r="H10" s="152" t="s">
        <v>74</v>
      </c>
      <c r="I10" s="152">
        <v>1.73</v>
      </c>
      <c r="J10" s="152" t="s">
        <v>276</v>
      </c>
      <c r="K10" s="151">
        <v>0</v>
      </c>
      <c r="L10" s="151">
        <v>0</v>
      </c>
      <c r="M10" s="151">
        <v>73</v>
      </c>
      <c r="N10" s="151">
        <v>0</v>
      </c>
      <c r="O10" s="151">
        <v>0</v>
      </c>
      <c r="P10" s="151">
        <v>73</v>
      </c>
      <c r="Q10" s="152">
        <v>0</v>
      </c>
      <c r="R10" s="152">
        <v>0</v>
      </c>
      <c r="S10" s="152">
        <v>3</v>
      </c>
      <c r="T10" s="152">
        <v>70</v>
      </c>
      <c r="U10" s="151">
        <v>0</v>
      </c>
      <c r="V10" s="151">
        <v>2309</v>
      </c>
      <c r="W10" s="151"/>
      <c r="X10" s="152" t="s">
        <v>269</v>
      </c>
      <c r="Y10" s="152" t="s">
        <v>270</v>
      </c>
      <c r="Z10" s="152" t="s">
        <v>271</v>
      </c>
      <c r="AA10" s="152">
        <v>1</v>
      </c>
      <c r="AB10" s="49">
        <f>I10*M10</f>
        <v>126.28999999999999</v>
      </c>
    </row>
    <row r="11" spans="1:29" ht="132" customHeight="1">
      <c r="A11" s="153">
        <v>2</v>
      </c>
      <c r="B11" s="153" t="s">
        <v>77</v>
      </c>
      <c r="C11" s="153" t="s">
        <v>263</v>
      </c>
      <c r="D11" s="153" t="s">
        <v>272</v>
      </c>
      <c r="E11" s="153" t="s">
        <v>265</v>
      </c>
      <c r="F11" s="153" t="s">
        <v>273</v>
      </c>
      <c r="G11" s="153" t="s">
        <v>274</v>
      </c>
      <c r="H11" s="153" t="s">
        <v>74</v>
      </c>
      <c r="I11" s="153">
        <v>0.57999999999999996</v>
      </c>
      <c r="J11" s="150" t="s">
        <v>277</v>
      </c>
      <c r="K11" s="153">
        <v>0</v>
      </c>
      <c r="L11" s="153">
        <v>0</v>
      </c>
      <c r="M11" s="153">
        <v>181</v>
      </c>
      <c r="N11" s="153">
        <v>0</v>
      </c>
      <c r="O11" s="153">
        <v>0</v>
      </c>
      <c r="P11" s="153">
        <v>181</v>
      </c>
      <c r="Q11" s="153">
        <v>0</v>
      </c>
      <c r="R11" s="153">
        <v>0</v>
      </c>
      <c r="S11" s="153">
        <v>41</v>
      </c>
      <c r="T11" s="153">
        <v>140</v>
      </c>
      <c r="U11" s="153">
        <v>0</v>
      </c>
      <c r="V11" s="153">
        <v>6343</v>
      </c>
      <c r="W11" s="154"/>
      <c r="X11" s="153" t="s">
        <v>275</v>
      </c>
      <c r="Y11" s="153" t="s">
        <v>270</v>
      </c>
      <c r="Z11" s="153" t="s">
        <v>271</v>
      </c>
      <c r="AA11" s="153">
        <v>1</v>
      </c>
      <c r="AB11" s="49">
        <f t="shared" ref="AB11:AB12" si="0">I11*M11</f>
        <v>104.97999999999999</v>
      </c>
    </row>
    <row r="12" spans="1:29" s="52" customFormat="1" ht="104.25" customHeight="1">
      <c r="A12" s="155">
        <v>3</v>
      </c>
      <c r="B12" s="153" t="s">
        <v>77</v>
      </c>
      <c r="C12" s="149" t="s">
        <v>263</v>
      </c>
      <c r="D12" s="149" t="s">
        <v>278</v>
      </c>
      <c r="E12" s="149" t="s">
        <v>265</v>
      </c>
      <c r="F12" s="149" t="s">
        <v>279</v>
      </c>
      <c r="G12" s="149" t="s">
        <v>280</v>
      </c>
      <c r="H12" s="149" t="s">
        <v>74</v>
      </c>
      <c r="I12" s="149">
        <v>3.07</v>
      </c>
      <c r="J12" s="149" t="s">
        <v>281</v>
      </c>
      <c r="K12" s="149">
        <v>0</v>
      </c>
      <c r="L12" s="149">
        <v>0</v>
      </c>
      <c r="M12" s="149">
        <v>104</v>
      </c>
      <c r="N12" s="149">
        <v>0</v>
      </c>
      <c r="O12" s="149">
        <v>0</v>
      </c>
      <c r="P12" s="149">
        <v>104</v>
      </c>
      <c r="Q12" s="149">
        <v>0</v>
      </c>
      <c r="R12" s="149">
        <v>0</v>
      </c>
      <c r="S12" s="149">
        <v>19</v>
      </c>
      <c r="T12" s="149">
        <v>85</v>
      </c>
      <c r="U12" s="149">
        <v>0</v>
      </c>
      <c r="V12" s="149">
        <v>3513</v>
      </c>
      <c r="W12" s="151"/>
      <c r="X12" s="153" t="s">
        <v>282</v>
      </c>
      <c r="Y12" s="153" t="s">
        <v>270</v>
      </c>
      <c r="Z12" s="153" t="s">
        <v>271</v>
      </c>
      <c r="AA12" s="153">
        <v>1</v>
      </c>
      <c r="AB12" s="49">
        <f t="shared" si="0"/>
        <v>319.27999999999997</v>
      </c>
      <c r="AC12" s="51"/>
    </row>
    <row r="13" spans="1:29" s="52" customFormat="1" ht="14.25" customHeight="1">
      <c r="A13" s="240" t="s">
        <v>70</v>
      </c>
      <c r="B13" s="241"/>
      <c r="C13" s="241"/>
      <c r="D13" s="241"/>
      <c r="E13" s="241"/>
      <c r="F13" s="241"/>
      <c r="G13" s="242"/>
      <c r="H13" s="156" t="s">
        <v>71</v>
      </c>
      <c r="I13" s="53" t="s">
        <v>21</v>
      </c>
      <c r="J13" s="53" t="s">
        <v>21</v>
      </c>
      <c r="K13" s="53" t="s">
        <v>21</v>
      </c>
      <c r="L13" s="53" t="s">
        <v>21</v>
      </c>
      <c r="M13" s="53" t="s">
        <v>21</v>
      </c>
      <c r="N13" s="53" t="s">
        <v>21</v>
      </c>
      <c r="O13" s="53" t="s">
        <v>21</v>
      </c>
      <c r="P13" s="53" t="s">
        <v>21</v>
      </c>
      <c r="Q13" s="53" t="s">
        <v>21</v>
      </c>
      <c r="R13" s="53" t="s">
        <v>21</v>
      </c>
      <c r="S13" s="53" t="s">
        <v>21</v>
      </c>
      <c r="T13" s="53" t="s">
        <v>21</v>
      </c>
      <c r="U13" s="53" t="s">
        <v>21</v>
      </c>
      <c r="V13" s="53" t="s">
        <v>21</v>
      </c>
      <c r="W13" s="53" t="s">
        <v>21</v>
      </c>
      <c r="X13" s="53" t="s">
        <v>21</v>
      </c>
      <c r="Y13" s="53" t="s">
        <v>21</v>
      </c>
      <c r="Z13" s="53" t="s">
        <v>21</v>
      </c>
      <c r="AA13" s="53" t="s">
        <v>21</v>
      </c>
    </row>
    <row r="14" spans="1:29" s="52" customFormat="1" ht="14.25" customHeight="1">
      <c r="A14" s="233" t="s">
        <v>86</v>
      </c>
      <c r="B14" s="234"/>
      <c r="C14" s="234"/>
      <c r="D14" s="234"/>
      <c r="E14" s="234"/>
      <c r="F14" s="234"/>
      <c r="G14" s="235"/>
      <c r="H14" s="53" t="s">
        <v>72</v>
      </c>
      <c r="I14" s="53" t="s">
        <v>21</v>
      </c>
      <c r="J14" s="53" t="s">
        <v>21</v>
      </c>
      <c r="K14" s="53" t="s">
        <v>21</v>
      </c>
      <c r="L14" s="53" t="s">
        <v>21</v>
      </c>
      <c r="M14" s="53" t="s">
        <v>21</v>
      </c>
      <c r="N14" s="53" t="s">
        <v>21</v>
      </c>
      <c r="O14" s="53" t="s">
        <v>21</v>
      </c>
      <c r="P14" s="53" t="s">
        <v>21</v>
      </c>
      <c r="Q14" s="53" t="s">
        <v>21</v>
      </c>
      <c r="R14" s="53" t="s">
        <v>21</v>
      </c>
      <c r="S14" s="53" t="s">
        <v>21</v>
      </c>
      <c r="T14" s="53" t="s">
        <v>21</v>
      </c>
      <c r="U14" s="53" t="s">
        <v>21</v>
      </c>
      <c r="V14" s="53" t="s">
        <v>21</v>
      </c>
      <c r="W14" s="53" t="s">
        <v>21</v>
      </c>
      <c r="X14" s="53" t="s">
        <v>21</v>
      </c>
      <c r="Y14" s="53" t="s">
        <v>21</v>
      </c>
      <c r="Z14" s="53" t="s">
        <v>21</v>
      </c>
      <c r="AA14" s="53" t="s">
        <v>21</v>
      </c>
    </row>
    <row r="15" spans="1:29" s="52" customFormat="1" ht="14.25" customHeight="1">
      <c r="A15" s="233" t="s">
        <v>87</v>
      </c>
      <c r="B15" s="234"/>
      <c r="C15" s="234"/>
      <c r="D15" s="234"/>
      <c r="E15" s="234"/>
      <c r="F15" s="234"/>
      <c r="G15" s="235"/>
      <c r="H15" s="53" t="s">
        <v>73</v>
      </c>
      <c r="I15" s="53" t="s">
        <v>21</v>
      </c>
      <c r="J15" s="53" t="s">
        <v>21</v>
      </c>
      <c r="K15" s="53" t="s">
        <v>21</v>
      </c>
      <c r="L15" s="53" t="s">
        <v>21</v>
      </c>
      <c r="M15" s="53" t="s">
        <v>21</v>
      </c>
      <c r="N15" s="53" t="s">
        <v>21</v>
      </c>
      <c r="O15" s="53" t="s">
        <v>21</v>
      </c>
      <c r="P15" s="53" t="s">
        <v>21</v>
      </c>
      <c r="Q15" s="53" t="s">
        <v>21</v>
      </c>
      <c r="R15" s="53" t="s">
        <v>21</v>
      </c>
      <c r="S15" s="53" t="s">
        <v>21</v>
      </c>
      <c r="T15" s="53" t="s">
        <v>21</v>
      </c>
      <c r="U15" s="53" t="s">
        <v>21</v>
      </c>
      <c r="V15" s="53" t="s">
        <v>21</v>
      </c>
      <c r="W15" s="53" t="s">
        <v>21</v>
      </c>
      <c r="X15" s="53" t="s">
        <v>21</v>
      </c>
      <c r="Y15" s="53" t="s">
        <v>21</v>
      </c>
      <c r="Z15" s="53" t="s">
        <v>21</v>
      </c>
      <c r="AA15" s="53" t="s">
        <v>21</v>
      </c>
    </row>
    <row r="16" spans="1:29" s="52" customFormat="1" ht="14.25" customHeight="1">
      <c r="A16" s="233" t="s">
        <v>88</v>
      </c>
      <c r="B16" s="234"/>
      <c r="C16" s="234"/>
      <c r="D16" s="234"/>
      <c r="E16" s="234"/>
      <c r="F16" s="234"/>
      <c r="G16" s="235"/>
      <c r="H16" s="53" t="s">
        <v>74</v>
      </c>
      <c r="I16" s="53">
        <f>SUM(I10:I12)</f>
        <v>5.38</v>
      </c>
      <c r="J16" s="53" t="s">
        <v>21</v>
      </c>
      <c r="K16" s="53">
        <f t="shared" ref="K16:V16" si="1">SUM(K10:K12)</f>
        <v>0</v>
      </c>
      <c r="L16" s="53">
        <f t="shared" si="1"/>
        <v>0</v>
      </c>
      <c r="M16" s="53">
        <f t="shared" si="1"/>
        <v>358</v>
      </c>
      <c r="N16" s="53">
        <f t="shared" si="1"/>
        <v>0</v>
      </c>
      <c r="O16" s="53">
        <f t="shared" si="1"/>
        <v>0</v>
      </c>
      <c r="P16" s="53">
        <f t="shared" si="1"/>
        <v>358</v>
      </c>
      <c r="Q16" s="53">
        <f t="shared" si="1"/>
        <v>0</v>
      </c>
      <c r="R16" s="53">
        <f t="shared" si="1"/>
        <v>0</v>
      </c>
      <c r="S16" s="53">
        <f t="shared" si="1"/>
        <v>63</v>
      </c>
      <c r="T16" s="53">
        <f t="shared" si="1"/>
        <v>295</v>
      </c>
      <c r="U16" s="53">
        <f t="shared" si="1"/>
        <v>0</v>
      </c>
      <c r="V16" s="53">
        <f t="shared" si="1"/>
        <v>12165</v>
      </c>
      <c r="W16" s="53" t="s">
        <v>21</v>
      </c>
      <c r="X16" s="53" t="s">
        <v>21</v>
      </c>
      <c r="Y16" s="53" t="s">
        <v>21</v>
      </c>
      <c r="Z16" s="53" t="s">
        <v>21</v>
      </c>
      <c r="AA16" s="53">
        <v>1</v>
      </c>
    </row>
    <row r="17" spans="1:27" s="52" customFormat="1" ht="32.25" customHeight="1">
      <c r="A17" s="233" t="s">
        <v>89</v>
      </c>
      <c r="B17" s="234"/>
      <c r="C17" s="234"/>
      <c r="D17" s="234"/>
      <c r="E17" s="234"/>
      <c r="F17" s="234"/>
      <c r="G17" s="235"/>
      <c r="H17" s="53" t="s">
        <v>75</v>
      </c>
      <c r="I17" s="53">
        <f>SUM(I10:I12)</f>
        <v>5.38</v>
      </c>
      <c r="J17" s="53" t="s">
        <v>21</v>
      </c>
      <c r="K17" s="53">
        <f t="shared" ref="K17:V17" si="2">SUM(K10:K12)</f>
        <v>0</v>
      </c>
      <c r="L17" s="53">
        <f t="shared" si="2"/>
        <v>0</v>
      </c>
      <c r="M17" s="53">
        <f t="shared" si="2"/>
        <v>358</v>
      </c>
      <c r="N17" s="53">
        <f t="shared" si="2"/>
        <v>0</v>
      </c>
      <c r="O17" s="53">
        <f t="shared" si="2"/>
        <v>0</v>
      </c>
      <c r="P17" s="53">
        <f t="shared" si="2"/>
        <v>358</v>
      </c>
      <c r="Q17" s="53">
        <f t="shared" si="2"/>
        <v>0</v>
      </c>
      <c r="R17" s="53">
        <f t="shared" si="2"/>
        <v>0</v>
      </c>
      <c r="S17" s="53">
        <f t="shared" si="2"/>
        <v>63</v>
      </c>
      <c r="T17" s="53">
        <f t="shared" si="2"/>
        <v>295</v>
      </c>
      <c r="U17" s="53">
        <f t="shared" si="2"/>
        <v>0</v>
      </c>
      <c r="V17" s="53">
        <f t="shared" si="2"/>
        <v>12165</v>
      </c>
      <c r="W17" s="53" t="s">
        <v>21</v>
      </c>
      <c r="X17" s="53" t="s">
        <v>21</v>
      </c>
      <c r="Y17" s="53" t="s">
        <v>21</v>
      </c>
      <c r="Z17" s="53" t="s">
        <v>21</v>
      </c>
      <c r="AA17" s="53">
        <v>1</v>
      </c>
    </row>
    <row r="18" spans="1:27" s="52" customFormat="1" ht="54" customHeight="1">
      <c r="A18" s="54"/>
      <c r="C18" s="236" t="s">
        <v>5</v>
      </c>
      <c r="D18" s="236"/>
      <c r="E18" s="236"/>
      <c r="F18" s="236"/>
      <c r="G18" s="236"/>
      <c r="H18" s="96"/>
      <c r="I18" s="236" t="s">
        <v>76</v>
      </c>
      <c r="J18" s="236"/>
      <c r="K18" s="236"/>
      <c r="L18" s="236"/>
      <c r="M18" s="236"/>
      <c r="O18" s="237"/>
      <c r="P18" s="237"/>
      <c r="Q18" s="237"/>
      <c r="R18" s="237"/>
      <c r="S18" s="237"/>
    </row>
    <row r="19" spans="1:27" s="52" customFormat="1" ht="14.25" customHeight="1">
      <c r="A19" s="54"/>
      <c r="C19" s="238" t="s">
        <v>90</v>
      </c>
      <c r="D19" s="238"/>
      <c r="E19" s="238"/>
      <c r="F19" s="238"/>
      <c r="G19" s="238"/>
      <c r="I19" s="239" t="s">
        <v>91</v>
      </c>
      <c r="J19" s="239"/>
      <c r="K19" s="239"/>
      <c r="L19" s="239"/>
      <c r="M19" s="239"/>
      <c r="O19" s="238" t="s">
        <v>19</v>
      </c>
      <c r="P19" s="238"/>
      <c r="Q19" s="238"/>
      <c r="R19" s="238"/>
      <c r="S19" s="238"/>
    </row>
    <row r="20" spans="1:27" s="52" customFormat="1" ht="14.25" customHeight="1">
      <c r="A20" s="54"/>
    </row>
    <row r="21" spans="1:27" s="52" customFormat="1" ht="14.25" customHeight="1">
      <c r="B21" s="49" t="s">
        <v>92</v>
      </c>
    </row>
    <row r="22" spans="1:27" s="52" customFormat="1" ht="14.25" customHeight="1"/>
    <row r="23" spans="1:27" s="52" customFormat="1" ht="14.25" customHeight="1"/>
    <row r="24" spans="1:27" s="52" customFormat="1" ht="14.25" customHeight="1"/>
    <row r="25" spans="1:27" s="52" customFormat="1" ht="14.25" customHeight="1"/>
    <row r="26" spans="1:27" s="52" customFormat="1" ht="14.25" customHeight="1"/>
    <row r="27" spans="1:27" s="52" customFormat="1" ht="14.25" customHeight="1"/>
    <row r="28" spans="1:27" s="52" customFormat="1" ht="14.25" customHeight="1"/>
    <row r="29" spans="1:27" s="52" customFormat="1" ht="14.25" customHeight="1"/>
    <row r="30" spans="1:27" s="52" customFormat="1" ht="14.25" customHeight="1"/>
    <row r="31" spans="1:27" s="52" customFormat="1" ht="14.25" customHeight="1"/>
    <row r="32" spans="1:27" s="52" customFormat="1" ht="14.25" customHeight="1"/>
    <row r="33" s="52" customFormat="1" ht="14.25" customHeight="1"/>
    <row r="34" s="52" customFormat="1" ht="14.25" customHeight="1"/>
    <row r="35" s="52" customFormat="1" ht="14.25" customHeight="1"/>
    <row r="36" s="52" customFormat="1" ht="14.25" customHeight="1"/>
    <row r="37" s="52" customFormat="1" ht="14.25" customHeight="1"/>
    <row r="38" s="52" customFormat="1" ht="14.25" customHeight="1"/>
    <row r="39" s="52" customFormat="1" ht="14.25" customHeight="1"/>
    <row r="40" s="52" customFormat="1" ht="14.25" customHeight="1"/>
    <row r="41" s="52" customFormat="1" ht="14.25" customHeight="1"/>
    <row r="42" s="52" customFormat="1" ht="14.25" customHeight="1"/>
    <row r="43" s="52" customFormat="1" ht="14.25" customHeight="1"/>
    <row r="44" s="52" customFormat="1" ht="14.25" customHeight="1"/>
    <row r="45" s="52" customFormat="1" ht="14.25" customHeight="1"/>
    <row r="46" s="52" customFormat="1" ht="14.25" customHeight="1"/>
    <row r="47" s="52" customFormat="1" ht="14.25" customHeight="1"/>
    <row r="48" s="52" customFormat="1" ht="14.25" customHeight="1"/>
    <row r="49" s="52" customFormat="1" ht="14.25" customHeight="1"/>
    <row r="50" s="52" customFormat="1" ht="14.25" customHeight="1"/>
    <row r="51" s="52" customFormat="1" ht="14.25" customHeight="1"/>
    <row r="52" s="52" customFormat="1" ht="14.25" customHeight="1"/>
    <row r="53" s="52" customFormat="1" ht="14.25" customHeight="1"/>
    <row r="54" s="52" customFormat="1" ht="14.25" customHeight="1"/>
    <row r="55" s="52" customFormat="1" ht="14.25" customHeight="1"/>
    <row r="56" s="52" customFormat="1" ht="14.25" customHeight="1"/>
    <row r="57" s="52" customFormat="1" ht="14.25" customHeight="1"/>
    <row r="58" s="52" customFormat="1" ht="14.25" customHeight="1"/>
    <row r="59" s="52" customFormat="1" ht="14.25" customHeight="1"/>
    <row r="60" s="52" customFormat="1" ht="14.25" customHeight="1"/>
    <row r="61" s="52" customFormat="1" ht="14.25" customHeight="1"/>
    <row r="62" s="52" customFormat="1" ht="14.25" customHeight="1"/>
    <row r="63" s="52" customFormat="1" ht="14.25" customHeight="1"/>
    <row r="64" s="52" customFormat="1" ht="14.25" customHeight="1"/>
    <row r="65" s="52" customFormat="1" ht="14.25" customHeight="1"/>
    <row r="66" s="52" customFormat="1" ht="14.25" customHeight="1"/>
    <row r="67" s="52" customFormat="1" ht="14.25" customHeight="1"/>
    <row r="68" s="52" customFormat="1" ht="14.25" customHeight="1"/>
    <row r="69" s="52" customFormat="1" ht="14.25" customHeight="1"/>
    <row r="70" s="52" customFormat="1" ht="14.25" customHeight="1"/>
    <row r="71" s="52" customFormat="1" ht="14.25" customHeight="1"/>
    <row r="72" s="52" customFormat="1" ht="14.25" customHeight="1"/>
    <row r="73" s="52" customFormat="1" ht="14.25" customHeight="1"/>
    <row r="74" s="52" customFormat="1" ht="14.25" customHeight="1"/>
    <row r="75" s="52" customFormat="1" ht="14.25" customHeight="1"/>
    <row r="76" s="52" customFormat="1" ht="14.25" customHeight="1"/>
    <row r="77" s="52" customFormat="1" ht="14.25" customHeight="1"/>
    <row r="78" s="52" customFormat="1" ht="14.25" customHeight="1"/>
    <row r="79" s="52" customFormat="1" ht="14.25" customHeight="1"/>
    <row r="80" s="52" customFormat="1" ht="14.25" customHeight="1"/>
    <row r="81" s="52" customFormat="1" ht="14.25" customHeight="1"/>
    <row r="82" s="52" customFormat="1" ht="14.25" customHeight="1"/>
    <row r="83" s="52" customFormat="1" ht="14.25" customHeight="1"/>
    <row r="84" s="52" customFormat="1" ht="14.25" customHeight="1"/>
    <row r="85" s="52" customFormat="1" ht="14.25" customHeight="1"/>
    <row r="86" s="52" customFormat="1" ht="14.25" customHeight="1"/>
    <row r="87" s="52" customFormat="1" ht="14.25" customHeight="1"/>
    <row r="88" s="52" customFormat="1" ht="14.25" customHeight="1"/>
    <row r="89" s="52" customFormat="1" ht="14.25" customHeight="1"/>
    <row r="90" s="52" customFormat="1" ht="14.25" customHeight="1"/>
    <row r="91" s="52" customFormat="1" ht="14.25" customHeight="1"/>
    <row r="92" s="52" customFormat="1" ht="14.25" customHeight="1"/>
    <row r="93" s="52" customFormat="1" ht="14.25" customHeight="1"/>
    <row r="94" s="52" customFormat="1" ht="14.25" customHeight="1"/>
    <row r="95" s="52" customFormat="1" ht="14.25" customHeight="1"/>
    <row r="96" s="52" customFormat="1" ht="14.25" customHeight="1"/>
    <row r="97" s="52" customFormat="1" ht="14.25" customHeight="1"/>
    <row r="98" s="52" customFormat="1" ht="14.25" customHeight="1"/>
    <row r="99" s="52" customFormat="1" ht="14.25" customHeight="1"/>
    <row r="100" s="52" customFormat="1" ht="14.25" customHeight="1"/>
    <row r="101" s="52" customFormat="1" ht="14.25" customHeight="1"/>
    <row r="102" s="52" customFormat="1" ht="14.25" customHeight="1"/>
    <row r="103" s="52" customFormat="1" ht="14.25" customHeight="1"/>
    <row r="104" s="52" customFormat="1" ht="14.25" customHeight="1"/>
    <row r="105" s="52" customFormat="1" ht="14.25" customHeight="1"/>
    <row r="106" s="52" customFormat="1" ht="14.25" customHeight="1"/>
    <row r="107" s="52" customFormat="1" ht="14.25" customHeight="1"/>
    <row r="108" s="52" customFormat="1" ht="14.25" customHeight="1"/>
    <row r="109" s="52" customFormat="1" ht="14.25" customHeight="1"/>
    <row r="110" s="52" customFormat="1" ht="14.25" customHeight="1"/>
    <row r="111" s="52" customFormat="1" ht="14.25" customHeight="1"/>
    <row r="112" s="52" customFormat="1" ht="14.25" customHeight="1"/>
    <row r="113" s="52" customFormat="1" ht="14.25" customHeight="1"/>
    <row r="114" s="52" customFormat="1" ht="14.25" customHeight="1"/>
    <row r="115" s="52" customFormat="1" ht="14.25" customHeight="1"/>
    <row r="116" s="52" customFormat="1" ht="14.25" customHeight="1"/>
    <row r="117" s="52" customFormat="1" ht="14.25" customHeight="1"/>
    <row r="118" s="52" customFormat="1" ht="14.25" customHeight="1"/>
    <row r="119" s="52" customFormat="1" ht="14.25" customHeight="1"/>
    <row r="120" s="52" customFormat="1" ht="14.25" customHeight="1"/>
    <row r="121" s="52" customFormat="1"/>
    <row r="122" s="52" customFormat="1"/>
    <row r="123" s="52" customFormat="1"/>
    <row r="124" s="52" customFormat="1"/>
    <row r="125" s="52" customFormat="1"/>
    <row r="126" s="52" customFormat="1"/>
    <row r="127" s="52" customFormat="1"/>
    <row r="128" s="52" customFormat="1"/>
    <row r="129" s="52" customFormat="1"/>
    <row r="130" s="52" customFormat="1"/>
    <row r="131" s="52" customFormat="1"/>
    <row r="132" s="52" customFormat="1"/>
    <row r="133" s="52" customFormat="1"/>
    <row r="134" s="52" customFormat="1"/>
    <row r="135" s="52" customFormat="1"/>
    <row r="136" s="52" customFormat="1"/>
    <row r="137" s="52" customFormat="1"/>
    <row r="138" s="52" customFormat="1"/>
    <row r="139" s="52" customFormat="1"/>
    <row r="140" s="52" customFormat="1"/>
    <row r="141" s="52" customFormat="1"/>
    <row r="142" s="52" customFormat="1"/>
    <row r="143" s="52" customFormat="1"/>
    <row r="144" s="52" customFormat="1"/>
    <row r="145" s="52" customFormat="1"/>
    <row r="146" s="52" customFormat="1"/>
    <row r="147" s="52" customFormat="1"/>
    <row r="148" s="52" customFormat="1"/>
    <row r="149" s="52" customFormat="1"/>
    <row r="150" s="52" customFormat="1"/>
    <row r="151" s="52" customFormat="1"/>
    <row r="152" s="52" customFormat="1"/>
    <row r="153" s="52" customFormat="1"/>
    <row r="154" s="52" customFormat="1"/>
    <row r="155" s="52" customFormat="1"/>
    <row r="156" s="52" customFormat="1"/>
    <row r="157" s="52" customFormat="1"/>
    <row r="158" s="52" customFormat="1"/>
    <row r="159" s="52" customFormat="1"/>
    <row r="160" s="52" customFormat="1"/>
    <row r="161" s="52" customFormat="1"/>
    <row r="162" s="52" customFormat="1"/>
    <row r="163" s="52" customFormat="1"/>
    <row r="164" s="52" customFormat="1"/>
    <row r="165" s="52" customFormat="1"/>
    <row r="166" s="52" customFormat="1"/>
    <row r="167" s="52" customFormat="1"/>
    <row r="168" s="52" customFormat="1"/>
    <row r="169" s="52" customFormat="1"/>
    <row r="170" s="52" customFormat="1"/>
    <row r="171" s="52" customFormat="1"/>
    <row r="172" s="52" customFormat="1"/>
    <row r="173" s="52" customFormat="1"/>
    <row r="174" s="52" customFormat="1"/>
    <row r="175" s="52" customFormat="1"/>
    <row r="176" s="52" customFormat="1"/>
    <row r="177" s="52" customFormat="1"/>
    <row r="178" s="52" customFormat="1"/>
    <row r="179" s="52" customFormat="1"/>
    <row r="180" s="52" customFormat="1"/>
    <row r="181" s="52" customFormat="1"/>
    <row r="182" s="52" customFormat="1"/>
    <row r="183" s="52" customFormat="1"/>
    <row r="184" s="52" customFormat="1"/>
    <row r="185" s="52" customFormat="1"/>
    <row r="186" s="52" customFormat="1"/>
    <row r="187" s="52" customFormat="1"/>
    <row r="188" s="52" customFormat="1"/>
    <row r="189" s="52" customFormat="1"/>
    <row r="190" s="52" customFormat="1"/>
    <row r="191" s="52" customFormat="1"/>
    <row r="192" s="52" customFormat="1"/>
    <row r="193" s="52" customFormat="1"/>
    <row r="194" s="52" customFormat="1"/>
    <row r="195" s="52" customFormat="1"/>
    <row r="196" s="52" customFormat="1"/>
    <row r="197" s="52" customFormat="1"/>
    <row r="198" s="52" customFormat="1"/>
    <row r="199" s="52" customFormat="1"/>
    <row r="200" s="52" customFormat="1"/>
    <row r="201" s="52" customFormat="1"/>
    <row r="202" s="52" customFormat="1"/>
    <row r="203" s="52" customFormat="1"/>
    <row r="204" s="52" customFormat="1"/>
    <row r="205" s="52" customFormat="1"/>
    <row r="206" s="52" customFormat="1"/>
    <row r="207" s="52" customFormat="1"/>
    <row r="208" s="52" customFormat="1"/>
    <row r="209" s="52" customFormat="1"/>
    <row r="210" s="52" customFormat="1"/>
    <row r="211" s="52" customFormat="1"/>
    <row r="212" s="52" customFormat="1"/>
    <row r="213" s="52" customFormat="1"/>
    <row r="214" s="52" customFormat="1"/>
    <row r="215" s="52" customFormat="1"/>
    <row r="216" s="52" customFormat="1"/>
    <row r="217" s="52" customFormat="1"/>
    <row r="218" s="52" customFormat="1"/>
    <row r="219" s="52" customFormat="1"/>
    <row r="220" s="52" customFormat="1"/>
    <row r="221" s="52" customFormat="1"/>
    <row r="222" s="52" customFormat="1"/>
    <row r="223" s="52" customFormat="1"/>
    <row r="224" s="52" customFormat="1"/>
    <row r="225" s="52" customFormat="1"/>
    <row r="226" s="52" customFormat="1"/>
    <row r="227" s="52" customFormat="1"/>
    <row r="228" s="52" customFormat="1"/>
    <row r="229" s="52" customFormat="1"/>
    <row r="230" s="52" customFormat="1"/>
    <row r="231" s="52" customFormat="1"/>
    <row r="232" s="52" customFormat="1"/>
    <row r="233" s="52" customFormat="1"/>
    <row r="234" s="52" customFormat="1"/>
    <row r="235" s="52" customFormat="1"/>
    <row r="236" s="52" customFormat="1"/>
    <row r="237" s="52" customFormat="1"/>
    <row r="238" s="52" customFormat="1"/>
    <row r="239" s="52" customFormat="1"/>
    <row r="240" s="52" customFormat="1"/>
    <row r="241" s="52" customFormat="1"/>
    <row r="242" s="52" customFormat="1"/>
    <row r="243" s="52" customFormat="1"/>
    <row r="244" s="52" customFormat="1"/>
    <row r="245" s="52" customFormat="1"/>
    <row r="246" s="52" customFormat="1"/>
    <row r="247" s="52" customFormat="1"/>
    <row r="248" s="52" customFormat="1"/>
    <row r="249" s="52" customFormat="1"/>
    <row r="250" s="52" customFormat="1"/>
    <row r="251" s="52" customFormat="1"/>
    <row r="252" s="52" customFormat="1"/>
    <row r="253" s="52" customFormat="1"/>
    <row r="254" s="52" customFormat="1"/>
    <row r="255" s="52" customFormat="1"/>
    <row r="256" s="52" customFormat="1"/>
    <row r="257" s="52" customFormat="1"/>
    <row r="258" s="52" customFormat="1"/>
    <row r="259" s="52" customFormat="1"/>
    <row r="260" s="52" customFormat="1"/>
    <row r="261" s="52" customFormat="1"/>
    <row r="262" s="52" customFormat="1"/>
    <row r="263" s="52" customFormat="1"/>
    <row r="264" s="52" customFormat="1"/>
    <row r="265" s="52" customFormat="1"/>
    <row r="266" s="52" customFormat="1"/>
    <row r="267" s="52" customFormat="1"/>
    <row r="268" s="52" customFormat="1"/>
    <row r="269" s="52" customFormat="1"/>
    <row r="270" s="52" customFormat="1"/>
    <row r="271" s="52" customFormat="1"/>
    <row r="272" s="52" customFormat="1"/>
    <row r="273" s="52" customFormat="1"/>
    <row r="274" s="52" customFormat="1"/>
    <row r="275" s="52" customFormat="1"/>
    <row r="276" s="52" customFormat="1"/>
    <row r="277" s="52" customFormat="1"/>
    <row r="278" s="52" customFormat="1"/>
    <row r="279" s="52" customFormat="1"/>
    <row r="280" s="52" customFormat="1"/>
    <row r="281" s="52" customFormat="1"/>
    <row r="282" s="52" customFormat="1"/>
    <row r="283" s="52" customFormat="1"/>
    <row r="284" s="52" customFormat="1"/>
    <row r="285" s="52" customFormat="1"/>
    <row r="286" s="52" customFormat="1"/>
    <row r="287" s="52" customFormat="1"/>
    <row r="288" s="52" customFormat="1"/>
    <row r="289" s="52" customFormat="1"/>
    <row r="290" s="52" customFormat="1"/>
    <row r="291" s="52" customFormat="1"/>
    <row r="292" s="52" customFormat="1"/>
    <row r="293" s="52" customFormat="1"/>
    <row r="294" s="52" customFormat="1"/>
    <row r="295" s="52" customFormat="1"/>
    <row r="296" s="52" customFormat="1"/>
    <row r="297" s="52" customFormat="1"/>
    <row r="298" s="52" customFormat="1"/>
    <row r="299" s="52" customFormat="1"/>
    <row r="300" s="52" customFormat="1"/>
    <row r="301" s="52" customFormat="1"/>
    <row r="302" s="52" customFormat="1"/>
    <row r="303" s="52" customFormat="1"/>
    <row r="304" s="52" customFormat="1"/>
    <row r="305" s="52" customFormat="1"/>
    <row r="306" s="52" customFormat="1"/>
    <row r="307" s="52" customFormat="1"/>
    <row r="308" s="52" customFormat="1"/>
    <row r="309" s="52" customFormat="1"/>
    <row r="310" s="52" customFormat="1"/>
    <row r="311" s="52" customFormat="1"/>
    <row r="312" s="52" customFormat="1"/>
    <row r="313" s="52" customFormat="1"/>
    <row r="314" s="52" customFormat="1"/>
    <row r="315" s="52" customFormat="1"/>
    <row r="316" s="52" customFormat="1"/>
    <row r="317" s="52" customFormat="1"/>
    <row r="318" s="52" customFormat="1"/>
    <row r="319" s="52" customFormat="1"/>
    <row r="320" s="52" customFormat="1"/>
    <row r="321" s="52" customFormat="1"/>
    <row r="322" s="52" customFormat="1"/>
    <row r="323" s="52" customFormat="1"/>
    <row r="324" s="52" customFormat="1"/>
    <row r="325" s="52" customFormat="1"/>
    <row r="326" s="52" customFormat="1"/>
    <row r="327" s="52" customFormat="1"/>
    <row r="328" s="52" customFormat="1"/>
    <row r="329" s="52" customFormat="1"/>
    <row r="330" s="52" customFormat="1"/>
    <row r="331" s="52" customFormat="1"/>
    <row r="332" s="52" customFormat="1"/>
    <row r="333" s="52" customFormat="1"/>
    <row r="334" s="52" customFormat="1"/>
    <row r="335" s="52" customFormat="1"/>
    <row r="336" s="52" customFormat="1"/>
    <row r="337" s="52" customFormat="1"/>
    <row r="338" s="52" customFormat="1"/>
    <row r="339" s="52" customFormat="1"/>
    <row r="340" s="52" customFormat="1"/>
    <row r="341" s="52" customFormat="1"/>
    <row r="342" s="52" customFormat="1"/>
    <row r="343" s="52" customFormat="1"/>
    <row r="344" s="52" customFormat="1"/>
    <row r="345" s="52" customFormat="1"/>
    <row r="346" s="52" customFormat="1"/>
    <row r="347" s="52" customFormat="1"/>
    <row r="348" s="52" customFormat="1"/>
    <row r="349" s="52" customFormat="1"/>
    <row r="350" s="52" customFormat="1"/>
    <row r="351" s="52" customFormat="1"/>
    <row r="352" s="52" customFormat="1"/>
    <row r="353" s="52" customFormat="1"/>
    <row r="354" s="52" customFormat="1"/>
    <row r="355" s="52" customFormat="1"/>
    <row r="356" s="52" customFormat="1"/>
    <row r="357" s="52" customFormat="1"/>
    <row r="358" s="52" customFormat="1"/>
    <row r="359" s="52" customFormat="1"/>
    <row r="360" s="52" customFormat="1"/>
    <row r="361" s="52" customFormat="1"/>
    <row r="362" s="52" customFormat="1"/>
    <row r="363" s="52" customFormat="1"/>
    <row r="364" s="52" customFormat="1"/>
    <row r="365" s="52" customFormat="1"/>
    <row r="366" s="52" customFormat="1"/>
    <row r="367" s="52" customFormat="1"/>
    <row r="368" s="52" customFormat="1"/>
    <row r="369" s="52" customFormat="1"/>
    <row r="370" s="52" customFormat="1"/>
    <row r="371" s="52" customFormat="1"/>
    <row r="372" s="52" customFormat="1"/>
    <row r="373" s="52" customFormat="1"/>
    <row r="374" s="52" customFormat="1"/>
    <row r="375" s="52" customFormat="1"/>
    <row r="376" s="52" customFormat="1"/>
    <row r="377" s="52" customFormat="1"/>
    <row r="378" s="52" customFormat="1"/>
    <row r="379" s="52" customFormat="1"/>
    <row r="380" s="52" customFormat="1"/>
    <row r="381" s="52" customFormat="1"/>
    <row r="382" s="52" customFormat="1"/>
    <row r="383" s="52" customFormat="1"/>
    <row r="384" s="52" customFormat="1"/>
    <row r="385" s="52" customFormat="1"/>
    <row r="386" s="52" customFormat="1"/>
    <row r="387" s="52" customFormat="1"/>
    <row r="388" s="52" customFormat="1"/>
    <row r="389" s="52" customFormat="1"/>
    <row r="390" s="52" customFormat="1"/>
    <row r="391" s="52" customFormat="1"/>
    <row r="392" s="52" customFormat="1"/>
    <row r="393" s="52" customFormat="1"/>
    <row r="394" s="52" customFormat="1"/>
    <row r="395" s="52" customFormat="1"/>
    <row r="396" s="52" customFormat="1"/>
    <row r="397" s="52" customFormat="1"/>
    <row r="398" s="52" customFormat="1"/>
    <row r="399" s="52" customFormat="1"/>
    <row r="400" s="52" customFormat="1"/>
    <row r="401" s="52" customFormat="1"/>
    <row r="402" s="52" customFormat="1"/>
    <row r="403" s="52" customFormat="1"/>
    <row r="404" s="52" customFormat="1"/>
    <row r="405" s="52" customFormat="1"/>
    <row r="406" s="52" customFormat="1"/>
    <row r="407" s="52" customFormat="1"/>
    <row r="408" s="52" customFormat="1"/>
    <row r="409" s="52" customFormat="1"/>
    <row r="410" s="52" customFormat="1"/>
    <row r="411" s="52" customFormat="1"/>
    <row r="412" s="52" customFormat="1"/>
    <row r="413" s="52" customFormat="1"/>
    <row r="414" s="52" customFormat="1"/>
    <row r="415" s="52" customFormat="1"/>
    <row r="416" s="52" customFormat="1"/>
    <row r="417" s="52" customFormat="1"/>
    <row r="418" s="52" customFormat="1"/>
    <row r="419" s="52" customFormat="1"/>
    <row r="420" s="52" customFormat="1"/>
    <row r="421" s="52" customFormat="1"/>
    <row r="422" s="52" customFormat="1"/>
    <row r="423" s="52" customFormat="1"/>
    <row r="424" s="52" customFormat="1"/>
    <row r="425" s="52" customFormat="1"/>
    <row r="426" s="52" customFormat="1"/>
    <row r="427" s="52" customFormat="1"/>
    <row r="428" s="52" customFormat="1"/>
    <row r="429" s="52" customFormat="1"/>
    <row r="430" s="52" customFormat="1"/>
    <row r="431" s="52" customFormat="1"/>
    <row r="432" s="52" customFormat="1"/>
    <row r="433" s="52" customFormat="1"/>
    <row r="434" s="52" customFormat="1"/>
    <row r="435" s="52" customFormat="1"/>
    <row r="436" s="52" customFormat="1"/>
    <row r="437" s="52" customFormat="1"/>
    <row r="438" s="52" customFormat="1"/>
    <row r="439" s="52" customFormat="1"/>
    <row r="440" s="52" customFormat="1"/>
    <row r="441" s="52" customFormat="1"/>
    <row r="442" s="52" customFormat="1"/>
    <row r="443" s="52" customFormat="1"/>
    <row r="444" s="52" customFormat="1"/>
    <row r="445" s="52" customFormat="1"/>
    <row r="446" s="52" customFormat="1"/>
    <row r="447" s="52" customFormat="1"/>
    <row r="448" s="52" customFormat="1"/>
    <row r="449" s="52" customFormat="1"/>
    <row r="450" s="52" customFormat="1"/>
    <row r="451" s="52" customFormat="1"/>
    <row r="452" s="52" customFormat="1"/>
    <row r="453" s="52" customFormat="1"/>
    <row r="454" s="52" customFormat="1"/>
    <row r="455" s="52" customFormat="1"/>
    <row r="456" s="52" customFormat="1"/>
    <row r="457" s="52" customFormat="1"/>
    <row r="458" s="52" customFormat="1"/>
    <row r="459" s="52" customFormat="1"/>
    <row r="460" s="52" customFormat="1"/>
    <row r="461" s="52" customFormat="1"/>
    <row r="462" s="52" customFormat="1"/>
    <row r="463" s="52" customFormat="1"/>
    <row r="464" s="52" customFormat="1"/>
    <row r="465" s="52" customFormat="1"/>
    <row r="466" s="52" customFormat="1"/>
    <row r="467" s="52" customFormat="1"/>
    <row r="468" s="52" customFormat="1"/>
    <row r="469" s="52" customFormat="1"/>
    <row r="470" s="52" customFormat="1"/>
    <row r="471" s="52" customFormat="1"/>
    <row r="472" s="52" customFormat="1"/>
    <row r="473" s="52" customFormat="1"/>
    <row r="474" s="52" customFormat="1"/>
    <row r="475" s="52" customFormat="1"/>
    <row r="476" s="52" customFormat="1"/>
    <row r="477" s="52" customFormat="1"/>
    <row r="478" s="52" customFormat="1"/>
    <row r="479" s="52" customFormat="1"/>
    <row r="480" s="52" customFormat="1"/>
    <row r="481" s="52" customFormat="1"/>
    <row r="482" s="52" customFormat="1"/>
    <row r="483" s="52" customFormat="1"/>
    <row r="484" s="52" customFormat="1"/>
    <row r="485" s="52" customFormat="1"/>
    <row r="486" s="52" customFormat="1"/>
    <row r="487" s="52" customFormat="1"/>
    <row r="488" s="52" customFormat="1"/>
    <row r="489" s="52" customFormat="1"/>
    <row r="490" s="52" customFormat="1"/>
    <row r="491" s="52" customFormat="1"/>
    <row r="492" s="52" customFormat="1"/>
    <row r="493" s="52" customFormat="1"/>
    <row r="494" s="52" customFormat="1"/>
    <row r="495" s="52" customFormat="1"/>
    <row r="496" s="52" customFormat="1"/>
    <row r="497" s="52" customFormat="1"/>
    <row r="498" s="52" customFormat="1"/>
    <row r="499" s="52" customFormat="1"/>
    <row r="500" s="52" customFormat="1"/>
    <row r="501" s="52" customFormat="1"/>
    <row r="502" s="52" customFormat="1"/>
    <row r="503" s="52" customFormat="1"/>
    <row r="504" s="52" customFormat="1"/>
    <row r="505" s="52" customFormat="1"/>
    <row r="506" s="52" customFormat="1"/>
    <row r="507" s="52" customFormat="1"/>
    <row r="508" s="52" customFormat="1"/>
    <row r="509" s="52" customFormat="1"/>
    <row r="510" s="52" customFormat="1"/>
    <row r="511" s="52" customFormat="1"/>
    <row r="512" s="52" customFormat="1"/>
    <row r="513" s="52" customFormat="1"/>
    <row r="514" s="52" customFormat="1"/>
    <row r="515" s="52" customFormat="1"/>
    <row r="516" s="52" customFormat="1"/>
    <row r="517" s="52" customFormat="1"/>
    <row r="518" s="52" customFormat="1"/>
    <row r="519" s="52" customFormat="1"/>
    <row r="520" s="52" customFormat="1"/>
    <row r="521" s="52" customFormat="1"/>
    <row r="522" s="52" customFormat="1"/>
    <row r="523" s="52" customFormat="1"/>
    <row r="524" s="52" customFormat="1"/>
    <row r="525" s="52" customFormat="1"/>
    <row r="526" s="52" customFormat="1"/>
    <row r="527" s="52" customFormat="1"/>
    <row r="528" s="52" customFormat="1"/>
    <row r="529" s="52" customFormat="1"/>
    <row r="530" s="52" customFormat="1"/>
    <row r="531" s="52" customFormat="1"/>
    <row r="532" s="52" customFormat="1"/>
    <row r="533" s="52" customFormat="1"/>
    <row r="534" s="52" customFormat="1"/>
    <row r="535" s="52" customFormat="1"/>
    <row r="536" s="52" customFormat="1"/>
    <row r="537" s="52" customFormat="1"/>
    <row r="538" s="52" customFormat="1"/>
    <row r="539" s="52" customFormat="1"/>
    <row r="540" s="52" customFormat="1"/>
    <row r="541" s="52" customFormat="1"/>
    <row r="542" s="52" customFormat="1"/>
    <row r="543" s="52" customFormat="1"/>
    <row r="544" s="52" customFormat="1"/>
    <row r="545" s="52" customFormat="1"/>
    <row r="546" s="52" customFormat="1"/>
    <row r="547" s="52" customFormat="1"/>
    <row r="548" s="52" customFormat="1"/>
    <row r="549" s="52" customFormat="1"/>
    <row r="550" s="52" customFormat="1"/>
    <row r="551" s="52" customFormat="1"/>
    <row r="552" s="52" customFormat="1"/>
    <row r="553" s="52" customFormat="1"/>
    <row r="554" s="52" customFormat="1"/>
    <row r="555" s="52" customFormat="1"/>
    <row r="556" s="52" customFormat="1"/>
    <row r="557" s="52" customFormat="1"/>
    <row r="558" s="52" customFormat="1"/>
    <row r="559" s="52" customFormat="1"/>
    <row r="560" s="52" customFormat="1"/>
    <row r="561" s="52" customFormat="1"/>
    <row r="562" s="52" customFormat="1"/>
    <row r="563" s="52" customFormat="1"/>
    <row r="564" s="52" customFormat="1"/>
    <row r="565" s="52" customFormat="1"/>
    <row r="566" s="52" customFormat="1"/>
    <row r="567" s="52" customFormat="1"/>
    <row r="568" s="52" customFormat="1"/>
    <row r="569" s="52" customFormat="1"/>
    <row r="570" s="52" customFormat="1"/>
    <row r="571" s="52" customFormat="1"/>
    <row r="572" s="52" customFormat="1"/>
    <row r="573" s="52" customFormat="1"/>
    <row r="574" s="52" customFormat="1"/>
    <row r="575" s="52" customFormat="1"/>
    <row r="576" s="52" customFormat="1"/>
    <row r="577" s="52" customFormat="1"/>
    <row r="578" s="52" customFormat="1"/>
    <row r="579" s="52" customFormat="1"/>
    <row r="580" s="52" customFormat="1"/>
    <row r="581" s="52" customFormat="1"/>
    <row r="582" s="52" customFormat="1"/>
    <row r="583" s="52" customFormat="1"/>
    <row r="584" s="52" customFormat="1"/>
    <row r="585" s="52" customFormat="1"/>
    <row r="586" s="52" customFormat="1"/>
    <row r="587" s="52" customFormat="1"/>
    <row r="588" s="52" customFormat="1"/>
    <row r="589" s="52" customFormat="1"/>
    <row r="590" s="52" customFormat="1"/>
    <row r="591" s="52" customFormat="1"/>
    <row r="592" s="52" customFormat="1"/>
    <row r="593" s="52" customFormat="1"/>
    <row r="594" s="52" customFormat="1"/>
    <row r="595" s="52" customFormat="1"/>
    <row r="596" s="52" customFormat="1"/>
    <row r="597" s="52" customFormat="1"/>
    <row r="598" s="52" customFormat="1"/>
    <row r="599" s="52" customFormat="1"/>
    <row r="600" s="52" customFormat="1"/>
    <row r="601" s="52" customFormat="1"/>
    <row r="602" s="52" customFormat="1"/>
    <row r="603" s="52" customFormat="1"/>
    <row r="604" s="52" customFormat="1"/>
    <row r="605" s="52" customFormat="1"/>
    <row r="606" s="52" customFormat="1"/>
    <row r="607" s="52" customFormat="1"/>
    <row r="608" s="52" customFormat="1"/>
    <row r="609" s="52" customFormat="1"/>
    <row r="610" s="52" customFormat="1"/>
    <row r="611" s="52" customFormat="1"/>
    <row r="612" s="52" customFormat="1"/>
    <row r="613" s="52" customFormat="1"/>
    <row r="614" s="52" customFormat="1"/>
    <row r="615" s="52" customFormat="1"/>
    <row r="616" s="52" customFormat="1"/>
    <row r="617" s="52" customFormat="1"/>
    <row r="618" s="52" customFormat="1"/>
    <row r="619" s="52" customFormat="1"/>
    <row r="620" s="52" customFormat="1"/>
    <row r="621" s="52" customFormat="1"/>
    <row r="622" s="52" customFormat="1"/>
    <row r="623" s="52" customFormat="1"/>
    <row r="624" s="52" customFormat="1"/>
    <row r="625" s="52" customFormat="1"/>
    <row r="626" s="52" customFormat="1"/>
    <row r="627" s="52" customFormat="1"/>
    <row r="628" s="52" customFormat="1"/>
    <row r="629" s="52" customFormat="1"/>
    <row r="630" s="52" customFormat="1"/>
    <row r="631" s="52" customFormat="1"/>
    <row r="632" s="52" customFormat="1"/>
    <row r="633" s="52" customFormat="1"/>
    <row r="634" s="52" customFormat="1"/>
    <row r="635" s="52" customFormat="1"/>
    <row r="636" s="52" customFormat="1"/>
    <row r="637" s="52" customFormat="1"/>
    <row r="638" s="52" customFormat="1"/>
    <row r="639" s="52" customFormat="1"/>
    <row r="640" s="52" customFormat="1"/>
    <row r="641" s="52" customFormat="1"/>
    <row r="642" s="52" customFormat="1"/>
    <row r="643" s="52" customFormat="1"/>
    <row r="644" s="52" customFormat="1"/>
    <row r="645" s="52" customFormat="1"/>
    <row r="646" s="52" customFormat="1"/>
    <row r="647" s="52" customFormat="1"/>
    <row r="648" s="52" customFormat="1"/>
    <row r="649" s="52" customFormat="1"/>
    <row r="650" s="52" customFormat="1"/>
    <row r="651" s="52" customFormat="1"/>
    <row r="652" s="52" customFormat="1"/>
    <row r="653" s="52" customFormat="1"/>
    <row r="654" s="52" customFormat="1"/>
    <row r="655" s="52" customFormat="1"/>
    <row r="656" s="52" customFormat="1"/>
    <row r="657" s="52" customFormat="1"/>
    <row r="658" s="52" customFormat="1"/>
    <row r="659" s="52" customFormat="1"/>
    <row r="660" s="52" customFormat="1"/>
    <row r="661" s="52" customFormat="1"/>
    <row r="662" s="52" customFormat="1"/>
    <row r="663" s="52" customFormat="1"/>
    <row r="664" s="52" customFormat="1"/>
    <row r="665" s="52" customFormat="1"/>
    <row r="666" s="52" customFormat="1"/>
    <row r="667" s="52" customFormat="1"/>
    <row r="668" s="52" customFormat="1"/>
    <row r="669" s="52" customFormat="1"/>
    <row r="670" s="52" customFormat="1"/>
    <row r="671" s="52" customFormat="1"/>
    <row r="672" s="52" customFormat="1"/>
    <row r="673" s="52" customFormat="1"/>
    <row r="674" s="52" customFormat="1"/>
    <row r="675" s="52" customFormat="1"/>
    <row r="676" s="52" customFormat="1"/>
    <row r="677" s="52" customFormat="1"/>
    <row r="678" s="52" customFormat="1"/>
    <row r="679" s="52" customFormat="1"/>
    <row r="680" s="52" customFormat="1"/>
    <row r="681" s="52" customFormat="1"/>
    <row r="682" s="52" customFormat="1"/>
    <row r="683" s="52" customFormat="1"/>
    <row r="684" s="52" customFormat="1"/>
    <row r="685" s="52" customFormat="1"/>
    <row r="686" s="52" customFormat="1"/>
    <row r="687" s="52" customFormat="1"/>
    <row r="688" s="52" customFormat="1"/>
    <row r="689" s="52" customFormat="1"/>
    <row r="690" s="52" customFormat="1"/>
    <row r="691" s="52" customFormat="1"/>
    <row r="692" s="52" customFormat="1"/>
    <row r="693" s="52" customFormat="1"/>
    <row r="694" s="52" customFormat="1"/>
    <row r="695" s="52" customFormat="1"/>
    <row r="696" s="52" customFormat="1"/>
    <row r="697" s="52" customFormat="1"/>
    <row r="698" s="52" customFormat="1"/>
    <row r="699" s="52" customFormat="1"/>
    <row r="700" s="52" customFormat="1"/>
    <row r="701" s="52" customFormat="1"/>
    <row r="702" s="52" customFormat="1"/>
    <row r="703" s="52" customFormat="1"/>
    <row r="704" s="52" customFormat="1"/>
    <row r="705" s="52" customFormat="1"/>
    <row r="706" s="52" customFormat="1"/>
    <row r="707" s="52" customFormat="1"/>
    <row r="708" s="52" customFormat="1"/>
    <row r="709" s="52" customFormat="1"/>
    <row r="710" s="52" customFormat="1"/>
    <row r="711" s="52" customFormat="1"/>
    <row r="712" s="52" customFormat="1"/>
    <row r="713" s="52" customFormat="1"/>
    <row r="714" s="52" customFormat="1"/>
    <row r="715" s="52" customFormat="1"/>
    <row r="716" s="52" customFormat="1"/>
    <row r="717" s="52" customFormat="1"/>
    <row r="718" s="52" customFormat="1"/>
    <row r="719" s="52" customFormat="1"/>
    <row r="720" s="52" customFormat="1"/>
    <row r="721" s="52" customFormat="1"/>
    <row r="722" s="52" customFormat="1"/>
    <row r="723" s="52" customFormat="1"/>
    <row r="724" s="52" customFormat="1"/>
    <row r="725" s="52" customFormat="1"/>
    <row r="726" s="52" customFormat="1"/>
    <row r="727" s="52" customFormat="1"/>
    <row r="728" s="52" customFormat="1"/>
    <row r="729" s="52" customFormat="1"/>
    <row r="730" s="52" customFormat="1"/>
    <row r="731" s="52" customFormat="1"/>
    <row r="732" s="52" customFormat="1"/>
    <row r="733" s="52" customFormat="1"/>
    <row r="734" s="52" customFormat="1"/>
    <row r="735" s="52" customFormat="1"/>
    <row r="736" s="52" customFormat="1"/>
    <row r="737" s="52" customFormat="1"/>
    <row r="738" s="52" customFormat="1"/>
    <row r="739" s="52" customFormat="1"/>
    <row r="740" s="52" customFormat="1"/>
    <row r="741" s="52" customFormat="1"/>
    <row r="742" s="52" customFormat="1"/>
    <row r="743" s="52" customFormat="1"/>
    <row r="744" s="52" customFormat="1"/>
    <row r="745" s="52" customFormat="1"/>
    <row r="746" s="52" customFormat="1"/>
    <row r="747" s="52" customFormat="1"/>
    <row r="748" s="52" customFormat="1"/>
    <row r="749" s="52" customFormat="1"/>
    <row r="750" s="52" customFormat="1"/>
    <row r="751" s="52" customFormat="1"/>
    <row r="752" s="52" customFormat="1"/>
    <row r="753" s="52" customFormat="1"/>
    <row r="754" s="52" customFormat="1"/>
    <row r="755" s="52" customFormat="1"/>
    <row r="756" s="52" customFormat="1"/>
    <row r="757" s="52" customFormat="1"/>
    <row r="758" s="52" customFormat="1"/>
    <row r="759" s="52" customFormat="1"/>
    <row r="760" s="52" customFormat="1"/>
    <row r="761" s="52" customFormat="1"/>
    <row r="762" s="52" customFormat="1"/>
    <row r="763" s="52" customFormat="1"/>
    <row r="764" s="52" customFormat="1"/>
    <row r="765" s="52" customFormat="1"/>
    <row r="766" s="52" customFormat="1"/>
    <row r="767" s="52" customFormat="1"/>
    <row r="768" s="52" customFormat="1"/>
    <row r="769" s="52" customFormat="1"/>
    <row r="770" s="52" customFormat="1"/>
    <row r="771" s="52" customFormat="1"/>
    <row r="772" s="52" customFormat="1"/>
    <row r="773" s="52" customFormat="1"/>
    <row r="774" s="52" customFormat="1"/>
    <row r="775" s="52" customFormat="1"/>
    <row r="776" s="52" customFormat="1"/>
    <row r="777" s="52" customFormat="1"/>
    <row r="778" s="52" customFormat="1"/>
    <row r="779" s="52" customFormat="1"/>
    <row r="780" s="52" customFormat="1"/>
    <row r="781" s="52" customFormat="1"/>
    <row r="782" s="52" customFormat="1"/>
    <row r="783" s="52" customFormat="1"/>
    <row r="784" s="52" customFormat="1"/>
    <row r="785" s="52" customFormat="1"/>
    <row r="786" s="52" customFormat="1"/>
    <row r="787" s="52" customFormat="1"/>
    <row r="788" s="52" customFormat="1"/>
    <row r="789" s="52" customFormat="1"/>
    <row r="790" s="52" customFormat="1"/>
    <row r="791" s="52" customFormat="1"/>
    <row r="792" s="52" customFormat="1"/>
    <row r="793" s="52" customFormat="1"/>
    <row r="794" s="52" customFormat="1"/>
    <row r="795" s="52" customFormat="1"/>
    <row r="796" s="52" customFormat="1"/>
    <row r="797" s="52" customFormat="1"/>
    <row r="798" s="52" customFormat="1"/>
    <row r="799" s="52" customFormat="1"/>
    <row r="800" s="52" customFormat="1"/>
    <row r="801" s="52" customFormat="1"/>
    <row r="802" s="52" customFormat="1"/>
    <row r="803" s="52" customFormat="1"/>
    <row r="804" s="52" customFormat="1"/>
    <row r="805" s="52" customFormat="1"/>
    <row r="806" s="52" customFormat="1"/>
    <row r="807" s="52" customFormat="1"/>
    <row r="808" s="52" customFormat="1"/>
    <row r="809" s="52" customFormat="1"/>
    <row r="810" s="52" customFormat="1"/>
    <row r="811" s="52" customFormat="1"/>
    <row r="812" s="52" customFormat="1"/>
    <row r="813" s="52" customFormat="1"/>
    <row r="814" s="52" customFormat="1"/>
    <row r="815" s="52" customFormat="1"/>
    <row r="816" s="52" customFormat="1"/>
    <row r="817" s="52" customFormat="1"/>
    <row r="818" s="52" customFormat="1"/>
    <row r="819" s="52" customFormat="1"/>
    <row r="820" s="52" customFormat="1"/>
    <row r="821" s="52" customFormat="1"/>
    <row r="822" s="52" customFormat="1"/>
    <row r="823" s="52" customFormat="1"/>
    <row r="824" s="52" customFormat="1"/>
    <row r="825" s="52" customFormat="1"/>
    <row r="826" s="52" customFormat="1"/>
    <row r="827" s="52" customFormat="1"/>
    <row r="828" s="52" customFormat="1"/>
    <row r="829" s="52" customFormat="1"/>
    <row r="830" s="52" customFormat="1"/>
    <row r="831" s="52" customFormat="1"/>
    <row r="832" s="52" customFormat="1"/>
    <row r="833" s="52" customFormat="1"/>
    <row r="834" s="52" customFormat="1"/>
    <row r="835" s="52" customFormat="1"/>
    <row r="836" s="52" customFormat="1"/>
    <row r="837" s="52" customFormat="1"/>
    <row r="838" s="52" customFormat="1"/>
    <row r="839" s="52" customFormat="1"/>
    <row r="840" s="52" customFormat="1"/>
    <row r="841" s="52" customFormat="1"/>
    <row r="842" s="52" customFormat="1"/>
    <row r="843" s="52" customFormat="1"/>
    <row r="844" s="52" customFormat="1"/>
    <row r="845" s="52" customFormat="1"/>
    <row r="846" s="52" customFormat="1"/>
    <row r="847" s="52" customFormat="1"/>
    <row r="848" s="52" customFormat="1"/>
    <row r="849" s="52" customFormat="1"/>
    <row r="850" s="52" customFormat="1"/>
    <row r="851" s="52" customFormat="1"/>
    <row r="852" s="52" customFormat="1"/>
    <row r="853" s="52" customFormat="1"/>
    <row r="854" s="52" customFormat="1"/>
    <row r="855" s="52" customFormat="1"/>
    <row r="856" s="52" customFormat="1"/>
    <row r="857" s="52" customFormat="1"/>
    <row r="858" s="52" customFormat="1"/>
    <row r="859" s="52" customFormat="1"/>
    <row r="860" s="52" customFormat="1"/>
    <row r="861" s="52" customFormat="1"/>
    <row r="862" s="52" customFormat="1"/>
    <row r="863" s="52" customFormat="1"/>
    <row r="864" s="52" customFormat="1"/>
    <row r="865" s="52" customFormat="1"/>
    <row r="866" s="52" customFormat="1"/>
    <row r="867" s="52" customFormat="1"/>
    <row r="868" s="52" customFormat="1"/>
    <row r="869" s="52" customFormat="1"/>
    <row r="870" s="52" customFormat="1"/>
    <row r="871" s="52" customFormat="1"/>
    <row r="872" s="52" customFormat="1"/>
    <row r="873" s="52" customFormat="1"/>
    <row r="874" s="52" customFormat="1"/>
    <row r="875" s="52" customFormat="1"/>
    <row r="876" s="52" customFormat="1"/>
    <row r="877" s="52" customFormat="1"/>
    <row r="878" s="52" customFormat="1"/>
    <row r="879" s="52" customFormat="1"/>
    <row r="880" s="52" customFormat="1"/>
    <row r="881" s="52" customFormat="1"/>
    <row r="882" s="52" customFormat="1"/>
    <row r="883" s="52" customFormat="1"/>
    <row r="884" s="52" customFormat="1"/>
    <row r="885" s="52" customFormat="1"/>
    <row r="886" s="52" customFormat="1"/>
    <row r="887" s="52" customFormat="1"/>
    <row r="888" s="52" customFormat="1"/>
    <row r="889" s="52" customFormat="1"/>
    <row r="890" s="52" customFormat="1"/>
    <row r="891" s="52" customFormat="1"/>
    <row r="892" s="52" customFormat="1"/>
    <row r="893" s="52" customFormat="1"/>
    <row r="894" s="52" customFormat="1"/>
    <row r="895" s="52" customFormat="1"/>
    <row r="896" s="52" customFormat="1"/>
    <row r="897" s="52" customFormat="1"/>
    <row r="898" s="52" customFormat="1"/>
    <row r="899" s="52" customFormat="1"/>
    <row r="900" s="52" customFormat="1"/>
    <row r="901" s="52" customFormat="1"/>
    <row r="902" s="52" customFormat="1"/>
    <row r="903" s="52" customFormat="1"/>
    <row r="904" s="52" customFormat="1"/>
    <row r="905" s="52" customFormat="1"/>
    <row r="906" s="52" customFormat="1"/>
    <row r="907" s="52" customFormat="1"/>
    <row r="908" s="52" customFormat="1"/>
    <row r="909" s="52" customFormat="1"/>
    <row r="910" s="52" customFormat="1"/>
    <row r="911" s="52" customFormat="1"/>
    <row r="912" s="52" customFormat="1"/>
    <row r="913" s="52" customFormat="1"/>
    <row r="914" s="52" customFormat="1"/>
    <row r="915" s="52" customFormat="1"/>
    <row r="916" s="52" customFormat="1"/>
    <row r="917" s="52" customFormat="1"/>
    <row r="918" s="52" customFormat="1"/>
    <row r="919" s="52" customFormat="1"/>
    <row r="920" s="52" customFormat="1"/>
    <row r="921" s="52" customFormat="1"/>
    <row r="922" s="52" customFormat="1"/>
    <row r="923" s="52" customFormat="1"/>
    <row r="924" s="52" customFormat="1"/>
    <row r="925" s="52" customFormat="1"/>
    <row r="926" s="52" customFormat="1"/>
    <row r="927" s="52" customFormat="1"/>
    <row r="928" s="52" customFormat="1"/>
    <row r="929" s="52" customFormat="1"/>
    <row r="930" s="52" customFormat="1"/>
    <row r="931" s="52" customFormat="1"/>
    <row r="932" s="52" customFormat="1"/>
    <row r="933" s="52" customFormat="1"/>
    <row r="934" s="52" customFormat="1"/>
    <row r="935" s="52" customFormat="1"/>
    <row r="936" s="52" customFormat="1"/>
    <row r="937" s="52" customFormat="1"/>
    <row r="938" s="52" customFormat="1"/>
    <row r="939" s="52" customFormat="1"/>
    <row r="940" s="52" customFormat="1"/>
    <row r="941" s="52" customFormat="1"/>
    <row r="942" s="52" customFormat="1"/>
    <row r="943" s="52" customFormat="1"/>
    <row r="944" s="52" customFormat="1"/>
    <row r="945" s="52" customFormat="1"/>
    <row r="946" s="52" customFormat="1"/>
    <row r="947" s="52" customFormat="1"/>
    <row r="948" s="52" customFormat="1"/>
    <row r="949" s="52" customFormat="1"/>
    <row r="950" s="52" customFormat="1"/>
    <row r="951" s="52" customFormat="1"/>
    <row r="952" s="52" customFormat="1"/>
    <row r="953" s="52" customFormat="1"/>
    <row r="954" s="52" customFormat="1"/>
    <row r="955" s="52" customFormat="1"/>
    <row r="956" s="52" customFormat="1"/>
    <row r="957" s="52" customFormat="1"/>
    <row r="958" s="52" customFormat="1"/>
    <row r="959" s="52" customFormat="1"/>
    <row r="960" s="52" customFormat="1"/>
    <row r="961" s="52" customFormat="1"/>
    <row r="962" s="52" customFormat="1"/>
    <row r="963" s="52" customFormat="1"/>
    <row r="964" s="52" customFormat="1"/>
    <row r="965" s="52" customFormat="1"/>
    <row r="966" s="52" customFormat="1"/>
    <row r="967" s="52" customFormat="1"/>
    <row r="968" s="52" customFormat="1"/>
    <row r="969" s="52" customFormat="1"/>
    <row r="970" s="52" customFormat="1"/>
    <row r="971" s="52" customFormat="1"/>
    <row r="972" s="52" customFormat="1"/>
    <row r="973" s="52" customFormat="1"/>
    <row r="974" s="52" customFormat="1"/>
    <row r="975" s="52" customFormat="1"/>
    <row r="976" s="52" customFormat="1"/>
    <row r="977" s="52" customFormat="1"/>
    <row r="978" s="52" customFormat="1"/>
    <row r="979" s="52" customFormat="1"/>
    <row r="980" s="52" customFormat="1"/>
    <row r="981" s="52" customFormat="1"/>
    <row r="982" s="52" customFormat="1"/>
    <row r="983" s="52" customFormat="1"/>
    <row r="984" s="52" customFormat="1"/>
    <row r="985" s="52" customFormat="1"/>
    <row r="986" s="52" customFormat="1"/>
    <row r="987" s="52" customFormat="1"/>
    <row r="988" s="52" customFormat="1"/>
    <row r="989" s="52" customFormat="1"/>
    <row r="990" s="52" customFormat="1"/>
    <row r="991" s="52" customFormat="1"/>
    <row r="992" s="52" customFormat="1"/>
    <row r="993" s="52" customFormat="1"/>
    <row r="994" s="52" customFormat="1"/>
    <row r="995" s="52" customFormat="1"/>
    <row r="996" s="52" customFormat="1"/>
    <row r="997" s="52" customFormat="1"/>
    <row r="998" s="52" customFormat="1"/>
    <row r="999" s="52" customFormat="1"/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2:AA2"/>
    <mergeCell ref="A3:AA3"/>
    <mergeCell ref="A4:AA4"/>
    <mergeCell ref="A5:I5"/>
    <mergeCell ref="J5:V5"/>
    <mergeCell ref="W5:W8"/>
    <mergeCell ref="X5:Z6"/>
    <mergeCell ref="AA5:AA8"/>
    <mergeCell ref="A6:A8"/>
    <mergeCell ref="Y7:Y8"/>
    <mergeCell ref="Z7:Z8"/>
    <mergeCell ref="A16:G16"/>
    <mergeCell ref="V6:V8"/>
    <mergeCell ref="M7:M8"/>
    <mergeCell ref="N7:P7"/>
    <mergeCell ref="Q7:T7"/>
    <mergeCell ref="U7:U8"/>
    <mergeCell ref="H6:H8"/>
    <mergeCell ref="I6:I8"/>
    <mergeCell ref="J6:J8"/>
    <mergeCell ref="K6:K8"/>
    <mergeCell ref="L6:L8"/>
    <mergeCell ref="M6:U6"/>
    <mergeCell ref="B6:B8"/>
    <mergeCell ref="C6:C8"/>
    <mergeCell ref="D6:D8"/>
    <mergeCell ref="E6:E8"/>
    <mergeCell ref="A13:G13"/>
    <mergeCell ref="A14:G14"/>
    <mergeCell ref="A15:G15"/>
    <mergeCell ref="X7:X8"/>
    <mergeCell ref="F6:F8"/>
    <mergeCell ref="G6:G8"/>
    <mergeCell ref="A17:G17"/>
    <mergeCell ref="C18:G18"/>
    <mergeCell ref="I18:M18"/>
    <mergeCell ref="O18:S18"/>
    <mergeCell ref="C19:G19"/>
    <mergeCell ref="I19:M19"/>
    <mergeCell ref="O19:S19"/>
  </mergeCells>
  <pageMargins left="0.15" right="0.15" top="0.6" bottom="0.02" header="0.3" footer="0.3"/>
  <pageSetup paperSize="9" scale="4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2:E33"/>
  <sheetViews>
    <sheetView view="pageBreakPreview" zoomScale="80" zoomScaleNormal="100" zoomScaleSheetLayoutView="80" workbookViewId="0">
      <selection activeCell="G17" sqref="G17"/>
    </sheetView>
  </sheetViews>
  <sheetFormatPr defaultRowHeight="16.5"/>
  <cols>
    <col min="1" max="1" width="6.75" style="65" customWidth="1"/>
    <col min="2" max="2" width="70" style="65" customWidth="1"/>
    <col min="3" max="3" width="37.625" style="65" customWidth="1"/>
    <col min="4" max="16384" width="9" style="65"/>
  </cols>
  <sheetData>
    <row r="2" spans="1:3" ht="69" customHeight="1">
      <c r="A2" s="259" t="s">
        <v>104</v>
      </c>
      <c r="B2" s="260"/>
      <c r="C2" s="261"/>
    </row>
    <row r="3" spans="1:3" ht="23.25" customHeight="1" thickBot="1">
      <c r="A3" s="262" t="s">
        <v>22</v>
      </c>
      <c r="B3" s="263"/>
      <c r="C3" s="66"/>
    </row>
    <row r="4" spans="1:3">
      <c r="A4" s="264" t="s">
        <v>105</v>
      </c>
      <c r="B4" s="265"/>
      <c r="C4" s="64"/>
    </row>
    <row r="5" spans="1:3" ht="17.25" thickBot="1">
      <c r="A5" s="67" t="s">
        <v>106</v>
      </c>
      <c r="B5" s="75">
        <v>2021</v>
      </c>
      <c r="C5" s="65" t="s">
        <v>107</v>
      </c>
    </row>
    <row r="6" spans="1:3" ht="6.75" customHeight="1" thickBot="1">
      <c r="A6" s="67"/>
      <c r="B6" s="67"/>
      <c r="C6" s="64"/>
    </row>
    <row r="7" spans="1:3" ht="17.25" hidden="1" thickBot="1">
      <c r="A7" s="68"/>
      <c r="B7" s="69"/>
    </row>
    <row r="8" spans="1:3" ht="17.25" thickBot="1">
      <c r="A8" s="70" t="s">
        <v>7</v>
      </c>
      <c r="B8" s="71" t="s">
        <v>94</v>
      </c>
      <c r="C8" s="72" t="s">
        <v>95</v>
      </c>
    </row>
    <row r="9" spans="1:3" ht="44.25" customHeight="1" thickBot="1">
      <c r="A9" s="76">
        <v>1</v>
      </c>
      <c r="B9" s="76" t="s">
        <v>108</v>
      </c>
      <c r="C9" s="77">
        <v>2683</v>
      </c>
    </row>
    <row r="10" spans="1:3" ht="25.5" customHeight="1" thickBot="1">
      <c r="A10" s="78" t="s">
        <v>109</v>
      </c>
      <c r="B10" s="76" t="s">
        <v>110</v>
      </c>
      <c r="C10" s="77"/>
    </row>
    <row r="11" spans="1:3" ht="24.75" customHeight="1" thickBot="1">
      <c r="A11" s="79" t="s">
        <v>111</v>
      </c>
      <c r="B11" s="76" t="s">
        <v>112</v>
      </c>
      <c r="C11" s="77"/>
    </row>
    <row r="12" spans="1:3" ht="21" customHeight="1" thickBot="1">
      <c r="A12" s="79" t="s">
        <v>113</v>
      </c>
      <c r="B12" s="76" t="s">
        <v>114</v>
      </c>
      <c r="C12" s="77">
        <v>450</v>
      </c>
    </row>
    <row r="13" spans="1:3" ht="22.5" customHeight="1" thickBot="1">
      <c r="A13" s="79" t="s">
        <v>115</v>
      </c>
      <c r="B13" s="76" t="s">
        <v>116</v>
      </c>
      <c r="C13" s="77">
        <v>2233</v>
      </c>
    </row>
    <row r="14" spans="1:3" ht="46.5" customHeight="1" thickBot="1">
      <c r="A14" s="76">
        <v>2</v>
      </c>
      <c r="B14" s="76" t="s">
        <v>118</v>
      </c>
      <c r="C14" s="81">
        <v>0.20499999999999999</v>
      </c>
    </row>
    <row r="15" spans="1:3" ht="45.75" customHeight="1" thickBot="1">
      <c r="A15" s="76">
        <v>3</v>
      </c>
      <c r="B15" s="76" t="s">
        <v>119</v>
      </c>
      <c r="C15" s="81">
        <v>0.13300000000000001</v>
      </c>
    </row>
    <row r="16" spans="1:3" ht="59.25" customHeight="1" thickBot="1">
      <c r="A16" s="76">
        <v>4</v>
      </c>
      <c r="B16" s="76" t="s">
        <v>120</v>
      </c>
      <c r="C16" s="77">
        <v>0</v>
      </c>
    </row>
    <row r="17" spans="1:5" ht="69" customHeight="1" thickBot="1">
      <c r="A17" s="76">
        <v>5</v>
      </c>
      <c r="B17" s="76" t="s">
        <v>121</v>
      </c>
      <c r="C17" s="77">
        <v>0</v>
      </c>
    </row>
    <row r="18" spans="1:5" ht="52.5" customHeight="1">
      <c r="A18" s="266" t="s">
        <v>124</v>
      </c>
      <c r="B18" s="266"/>
      <c r="C18" s="266"/>
    </row>
    <row r="19" spans="1:5" ht="24" customHeight="1">
      <c r="A19" s="267"/>
      <c r="B19" s="267"/>
      <c r="C19" s="267"/>
    </row>
    <row r="20" spans="1:5" ht="24.75" customHeight="1">
      <c r="A20" s="63"/>
      <c r="B20" s="63" t="s">
        <v>122</v>
      </c>
      <c r="C20" s="80" t="s">
        <v>123</v>
      </c>
    </row>
    <row r="21" spans="1:5" ht="27" customHeight="1">
      <c r="A21" s="63"/>
      <c r="B21" s="63"/>
      <c r="C21" s="74"/>
    </row>
    <row r="22" spans="1:5" ht="42" customHeight="1">
      <c r="A22" s="73"/>
      <c r="B22" s="73"/>
      <c r="C22" s="73"/>
    </row>
    <row r="23" spans="1:5" ht="17.25" hidden="1" customHeight="1" thickBot="1">
      <c r="A23" s="63"/>
      <c r="B23" s="63"/>
      <c r="C23" s="74"/>
    </row>
    <row r="24" spans="1:5" ht="17.25" hidden="1" customHeight="1" thickBot="1">
      <c r="A24" s="63"/>
      <c r="B24" s="63"/>
      <c r="C24" s="74"/>
    </row>
    <row r="25" spans="1:5" ht="17.25" hidden="1" customHeight="1" thickBot="1">
      <c r="A25" s="63"/>
      <c r="B25" s="63"/>
      <c r="C25" s="74"/>
    </row>
    <row r="26" spans="1:5" ht="16.5" hidden="1" customHeight="1">
      <c r="A26" s="63"/>
      <c r="B26" s="63"/>
      <c r="C26" s="74"/>
    </row>
    <row r="27" spans="1:5" ht="43.5" customHeight="1">
      <c r="A27" s="73"/>
      <c r="B27" s="73"/>
      <c r="C27" s="73"/>
      <c r="E27" s="65" t="s">
        <v>117</v>
      </c>
    </row>
    <row r="28" spans="1:5">
      <c r="A28" s="63"/>
      <c r="B28" s="63"/>
    </row>
    <row r="29" spans="1:5">
      <c r="A29" s="63"/>
      <c r="B29" s="63"/>
    </row>
    <row r="30" spans="1:5" ht="20.25" customHeight="1">
      <c r="A30" s="63"/>
      <c r="B30" s="63"/>
    </row>
    <row r="31" spans="1:5">
      <c r="A31" s="68"/>
      <c r="B31" s="69"/>
    </row>
    <row r="32" spans="1:5">
      <c r="A32" s="68"/>
      <c r="B32" s="69"/>
    </row>
    <row r="33" spans="1:2">
      <c r="A33" s="68"/>
      <c r="B33" s="69"/>
    </row>
  </sheetData>
  <sheetProtection selectLockedCells="1"/>
  <mergeCells count="4">
    <mergeCell ref="A2:C2"/>
    <mergeCell ref="A3:B3"/>
    <mergeCell ref="A4:B4"/>
    <mergeCell ref="A18:C19"/>
  </mergeCells>
  <pageMargins left="0.7" right="0.7" top="0.75" bottom="0.7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J8"/>
  <sheetViews>
    <sheetView view="pageBreakPreview" zoomScaleNormal="100" zoomScaleSheetLayoutView="100" workbookViewId="0">
      <selection activeCell="D8" sqref="D8"/>
    </sheetView>
  </sheetViews>
  <sheetFormatPr defaultRowHeight="12.75"/>
  <cols>
    <col min="1" max="1" width="65.125" customWidth="1"/>
    <col min="2" max="2" width="9.625" hidden="1" customWidth="1"/>
    <col min="3" max="3" width="12.5" hidden="1" customWidth="1"/>
    <col min="4" max="4" width="13.375" customWidth="1"/>
    <col min="5" max="5" width="10.25" hidden="1" customWidth="1"/>
    <col min="6" max="6" width="10.625" hidden="1" customWidth="1"/>
    <col min="7" max="8" width="9" hidden="1" customWidth="1"/>
  </cols>
  <sheetData>
    <row r="1" spans="1:10" ht="96.75" customHeight="1">
      <c r="A1" s="164" t="s">
        <v>286</v>
      </c>
      <c r="B1" s="164"/>
      <c r="C1" s="164"/>
      <c r="D1" s="164"/>
      <c r="E1" s="164"/>
      <c r="F1" s="164"/>
      <c r="G1" s="164"/>
      <c r="H1" s="164"/>
    </row>
    <row r="2" spans="1:10" ht="30" customHeight="1">
      <c r="A2" s="164" t="s">
        <v>4</v>
      </c>
      <c r="B2" s="164"/>
      <c r="C2" s="164"/>
      <c r="D2" s="164"/>
      <c r="E2" s="164"/>
      <c r="F2" s="164"/>
      <c r="G2" s="164"/>
      <c r="H2" s="164"/>
      <c r="I2" s="82"/>
      <c r="J2" s="82"/>
    </row>
    <row r="3" spans="1:10">
      <c r="A3" s="94"/>
    </row>
    <row r="4" spans="1:10">
      <c r="A4" s="268" t="s">
        <v>2</v>
      </c>
      <c r="B4" s="83" t="s">
        <v>125</v>
      </c>
      <c r="C4" s="84"/>
      <c r="D4" s="270" t="s">
        <v>125</v>
      </c>
      <c r="E4" s="84"/>
      <c r="F4" s="84"/>
      <c r="G4" s="84"/>
      <c r="H4" s="86"/>
    </row>
    <row r="5" spans="1:10">
      <c r="A5" s="269"/>
      <c r="B5" s="87">
        <v>2012</v>
      </c>
      <c r="C5" s="87">
        <v>2013</v>
      </c>
      <c r="D5" s="271"/>
      <c r="E5" s="85">
        <v>2016</v>
      </c>
      <c r="F5" s="85">
        <v>2017</v>
      </c>
      <c r="G5" s="85">
        <v>2018</v>
      </c>
      <c r="H5" s="85">
        <v>2019</v>
      </c>
    </row>
    <row r="6" spans="1:10" ht="79.5">
      <c r="A6" s="88" t="s">
        <v>126</v>
      </c>
      <c r="B6" s="89">
        <v>67</v>
      </c>
      <c r="C6" s="89">
        <v>81</v>
      </c>
      <c r="D6" s="90">
        <v>55</v>
      </c>
      <c r="E6" s="16">
        <f>D6</f>
        <v>55</v>
      </c>
      <c r="F6" s="16">
        <f>E6</f>
        <v>55</v>
      </c>
      <c r="G6" s="16">
        <f>F6</f>
        <v>55</v>
      </c>
      <c r="H6" s="16">
        <f>G6</f>
        <v>55</v>
      </c>
      <c r="I6" s="19"/>
    </row>
    <row r="7" spans="1:10" ht="79.5">
      <c r="A7" s="88" t="s">
        <v>127</v>
      </c>
      <c r="B7" s="91">
        <v>0</v>
      </c>
      <c r="C7" s="91">
        <v>0</v>
      </c>
      <c r="D7" s="91">
        <v>0</v>
      </c>
      <c r="E7" s="91">
        <v>0</v>
      </c>
      <c r="F7" s="91">
        <v>0</v>
      </c>
      <c r="G7" s="91">
        <v>0</v>
      </c>
      <c r="H7" s="91">
        <v>0</v>
      </c>
    </row>
    <row r="8" spans="1:10" ht="30.75" customHeight="1">
      <c r="A8" s="88" t="s">
        <v>128</v>
      </c>
      <c r="B8" s="92">
        <f>B6/(MAX(1,B6-B7))</f>
        <v>1</v>
      </c>
      <c r="C8" s="92">
        <f t="shared" ref="C8:H8" si="0">C6/(MAX(1,C6-C7))</f>
        <v>1</v>
      </c>
      <c r="D8" s="92">
        <f>D6/(MAX(1,D6-D7))</f>
        <v>1</v>
      </c>
      <c r="E8" s="92">
        <f t="shared" si="0"/>
        <v>1</v>
      </c>
      <c r="F8" s="92">
        <f t="shared" si="0"/>
        <v>1</v>
      </c>
      <c r="G8" s="92">
        <f t="shared" si="0"/>
        <v>1</v>
      </c>
      <c r="H8" s="92">
        <f t="shared" si="0"/>
        <v>1</v>
      </c>
    </row>
  </sheetData>
  <mergeCells count="4">
    <mergeCell ref="A1:H1"/>
    <mergeCell ref="A2:H2"/>
    <mergeCell ref="A4:A5"/>
    <mergeCell ref="D4:D5"/>
  </mergeCells>
  <pageMargins left="0.7" right="0.7" top="0.75" bottom="0.75" header="0.3" footer="0.3"/>
  <pageSetup paperSize="9" scale="98" orientation="portrait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J7"/>
  <sheetViews>
    <sheetView view="pageBreakPreview" zoomScaleNormal="100" zoomScaleSheetLayoutView="100" workbookViewId="0">
      <selection sqref="A1:H1"/>
    </sheetView>
  </sheetViews>
  <sheetFormatPr defaultRowHeight="12.75"/>
  <cols>
    <col min="1" max="1" width="67.75" customWidth="1"/>
    <col min="2" max="2" width="11" hidden="1" customWidth="1"/>
    <col min="3" max="3" width="10.875" hidden="1" customWidth="1"/>
    <col min="4" max="4" width="11.5" customWidth="1"/>
    <col min="5" max="5" width="10.25" hidden="1" customWidth="1"/>
    <col min="6" max="6" width="10.625" hidden="1" customWidth="1"/>
    <col min="7" max="8" width="0" hidden="1" customWidth="1"/>
  </cols>
  <sheetData>
    <row r="1" spans="1:10" ht="103.5" customHeight="1">
      <c r="A1" s="164" t="s">
        <v>287</v>
      </c>
      <c r="B1" s="164"/>
      <c r="C1" s="164"/>
      <c r="D1" s="164"/>
      <c r="E1" s="164"/>
      <c r="F1" s="164"/>
      <c r="G1" s="164"/>
      <c r="H1" s="164"/>
    </row>
    <row r="2" spans="1:10" ht="43.5" customHeight="1">
      <c r="A2" s="164" t="s">
        <v>4</v>
      </c>
      <c r="B2" s="164"/>
      <c r="C2" s="164"/>
      <c r="D2" s="164"/>
      <c r="E2" s="164"/>
      <c r="F2" s="164"/>
      <c r="G2" s="164"/>
      <c r="H2" s="164"/>
      <c r="I2" s="82"/>
      <c r="J2" s="82"/>
    </row>
    <row r="4" spans="1:10">
      <c r="A4" s="147" t="s">
        <v>2</v>
      </c>
      <c r="B4" s="83" t="s">
        <v>125</v>
      </c>
      <c r="C4" s="84"/>
      <c r="D4" s="93" t="s">
        <v>125</v>
      </c>
      <c r="E4" s="84"/>
      <c r="F4" s="84"/>
      <c r="G4" s="84"/>
      <c r="H4" s="86"/>
    </row>
    <row r="5" spans="1:10" ht="66" customHeight="1">
      <c r="A5" s="17" t="s">
        <v>129</v>
      </c>
      <c r="B5" s="89">
        <v>45</v>
      </c>
      <c r="C5" s="89">
        <v>69</v>
      </c>
      <c r="D5" s="90">
        <v>50</v>
      </c>
      <c r="E5" s="16">
        <f>D5</f>
        <v>50</v>
      </c>
      <c r="F5" s="16">
        <f>E5</f>
        <v>50</v>
      </c>
      <c r="G5" s="16">
        <f>F5</f>
        <v>50</v>
      </c>
      <c r="H5" s="16">
        <f>G5</f>
        <v>50</v>
      </c>
      <c r="I5" s="19"/>
    </row>
    <row r="6" spans="1:10" ht="79.5" customHeight="1">
      <c r="A6" s="17" t="s">
        <v>130</v>
      </c>
      <c r="B6" s="91">
        <v>0</v>
      </c>
      <c r="C6" s="91">
        <v>0</v>
      </c>
      <c r="D6" s="91">
        <v>0</v>
      </c>
      <c r="E6" s="91">
        <v>0</v>
      </c>
      <c r="F6" s="91">
        <v>0</v>
      </c>
      <c r="G6" s="91">
        <v>0</v>
      </c>
      <c r="H6" s="91">
        <v>0</v>
      </c>
    </row>
    <row r="7" spans="1:10" ht="27">
      <c r="A7" s="17" t="s">
        <v>131</v>
      </c>
      <c r="B7" s="92">
        <f>B5/(MAX(1,B5-B6))</f>
        <v>1</v>
      </c>
      <c r="C7" s="92">
        <f t="shared" ref="C7:H7" si="0">C5/(MAX(1,C5-C6))</f>
        <v>1</v>
      </c>
      <c r="D7" s="92">
        <f t="shared" si="0"/>
        <v>1</v>
      </c>
      <c r="E7" s="92">
        <f t="shared" si="0"/>
        <v>1</v>
      </c>
      <c r="F7" s="92">
        <f t="shared" si="0"/>
        <v>1</v>
      </c>
      <c r="G7" s="92">
        <f t="shared" si="0"/>
        <v>1</v>
      </c>
      <c r="H7" s="92">
        <f t="shared" si="0"/>
        <v>1</v>
      </c>
    </row>
  </sheetData>
  <mergeCells count="2">
    <mergeCell ref="A1:H1"/>
    <mergeCell ref="A2:H2"/>
  </mergeCells>
  <pageMargins left="0.7" right="0.7" top="0.75" bottom="0.75" header="0.3" footer="0.3"/>
  <pageSetup paperSize="9" scale="97" orientation="portrait" r:id="rId1"/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F30"/>
  <sheetViews>
    <sheetView view="pageBreakPreview" topLeftCell="A15" zoomScale="75" zoomScaleNormal="75" zoomScaleSheetLayoutView="75" workbookViewId="0">
      <selection activeCell="H26" sqref="H26"/>
    </sheetView>
  </sheetViews>
  <sheetFormatPr defaultRowHeight="12.75" outlineLevelRow="1"/>
  <cols>
    <col min="1" max="1" width="70" style="19" customWidth="1"/>
    <col min="2" max="2" width="16.5" style="19" customWidth="1"/>
    <col min="3" max="3" width="17.125" style="19" customWidth="1"/>
    <col min="4" max="4" width="13.875" style="19" customWidth="1"/>
    <col min="5" max="5" width="17.375" style="19" customWidth="1"/>
    <col min="6" max="6" width="13.875" style="19" customWidth="1"/>
    <col min="7" max="16384" width="9" style="19"/>
  </cols>
  <sheetData>
    <row r="1" spans="1:6" ht="27.75" customHeight="1">
      <c r="A1" s="272" t="s">
        <v>133</v>
      </c>
      <c r="B1" s="272"/>
      <c r="C1" s="272"/>
      <c r="D1" s="272"/>
      <c r="E1" s="272"/>
      <c r="F1" s="272"/>
    </row>
    <row r="2" spans="1:6" ht="48.75" customHeight="1">
      <c r="A2" s="272" t="s">
        <v>4</v>
      </c>
      <c r="B2" s="272"/>
      <c r="C2" s="272"/>
      <c r="D2" s="272"/>
      <c r="E2" s="272"/>
      <c r="F2" s="272"/>
    </row>
    <row r="3" spans="1:6" s="99" customFormat="1" ht="33" customHeight="1">
      <c r="A3" s="273" t="s">
        <v>134</v>
      </c>
      <c r="B3" s="275" t="s">
        <v>0</v>
      </c>
      <c r="C3" s="276"/>
      <c r="D3" s="273" t="s">
        <v>167</v>
      </c>
      <c r="E3" s="273" t="s">
        <v>161</v>
      </c>
      <c r="F3" s="273" t="s">
        <v>162</v>
      </c>
    </row>
    <row r="4" spans="1:6" s="99" customFormat="1" ht="28.5">
      <c r="A4" s="274"/>
      <c r="B4" s="105" t="s">
        <v>163</v>
      </c>
      <c r="C4" s="105" t="s">
        <v>164</v>
      </c>
      <c r="D4" s="274"/>
      <c r="E4" s="274"/>
      <c r="F4" s="274"/>
    </row>
    <row r="5" spans="1:6" s="100" customFormat="1" ht="14.25">
      <c r="A5" s="106">
        <v>1</v>
      </c>
      <c r="B5" s="106">
        <v>2</v>
      </c>
      <c r="C5" s="106">
        <v>3</v>
      </c>
      <c r="D5" s="106">
        <v>4</v>
      </c>
      <c r="E5" s="106">
        <v>5</v>
      </c>
      <c r="F5" s="106">
        <v>6</v>
      </c>
    </row>
    <row r="6" spans="1:6" s="99" customFormat="1" ht="42.75">
      <c r="A6" s="107" t="s">
        <v>165</v>
      </c>
      <c r="B6" s="108" t="s">
        <v>1</v>
      </c>
      <c r="C6" s="114" t="s">
        <v>186</v>
      </c>
      <c r="D6" s="108" t="s">
        <v>1</v>
      </c>
      <c r="E6" s="108" t="s">
        <v>1</v>
      </c>
      <c r="F6" s="108">
        <f>AVERAGE(F8:F9)</f>
        <v>2</v>
      </c>
    </row>
    <row r="7" spans="1:6" s="99" customFormat="1" ht="14.25">
      <c r="A7" s="101" t="s">
        <v>166</v>
      </c>
      <c r="B7" s="108"/>
      <c r="C7" s="108"/>
      <c r="D7" s="108"/>
      <c r="E7" s="108"/>
      <c r="F7" s="108"/>
    </row>
    <row r="8" spans="1:6" s="100" customFormat="1" ht="42.75" outlineLevel="1">
      <c r="A8" s="101" t="s">
        <v>168</v>
      </c>
      <c r="B8" s="110">
        <v>0.1</v>
      </c>
      <c r="C8" s="110">
        <v>0.1</v>
      </c>
      <c r="D8" s="116">
        <v>100</v>
      </c>
      <c r="E8" s="109" t="s">
        <v>135</v>
      </c>
      <c r="F8" s="109">
        <v>2</v>
      </c>
    </row>
    <row r="9" spans="1:6" s="100" customFormat="1" ht="57" outlineLevel="1">
      <c r="A9" s="101" t="s">
        <v>169</v>
      </c>
      <c r="B9" s="109">
        <f>SUM(B11:B14)</f>
        <v>7</v>
      </c>
      <c r="C9" s="109">
        <f>SUM(C11:C14)</f>
        <v>7</v>
      </c>
      <c r="D9" s="116">
        <v>100</v>
      </c>
      <c r="E9" s="109" t="s">
        <v>135</v>
      </c>
      <c r="F9" s="109">
        <v>2</v>
      </c>
    </row>
    <row r="10" spans="1:6" s="100" customFormat="1" ht="14.25" outlineLevel="1">
      <c r="A10" s="101" t="s">
        <v>170</v>
      </c>
      <c r="B10" s="109"/>
      <c r="C10" s="109"/>
      <c r="D10" s="111"/>
      <c r="E10" s="109"/>
      <c r="F10" s="109"/>
    </row>
    <row r="11" spans="1:6" s="100" customFormat="1" ht="28.5" outlineLevel="1">
      <c r="A11" s="101" t="s">
        <v>171</v>
      </c>
      <c r="B11" s="109">
        <f>C11</f>
        <v>1</v>
      </c>
      <c r="C11" s="109">
        <v>1</v>
      </c>
      <c r="D11" s="116">
        <v>100</v>
      </c>
      <c r="E11" s="109" t="s">
        <v>1</v>
      </c>
      <c r="F11" s="109"/>
    </row>
    <row r="12" spans="1:6" s="100" customFormat="1" ht="42.75" outlineLevel="1">
      <c r="A12" s="101" t="s">
        <v>172</v>
      </c>
      <c r="B12" s="109">
        <v>1</v>
      </c>
      <c r="C12" s="109">
        <v>1</v>
      </c>
      <c r="D12" s="116">
        <v>100</v>
      </c>
      <c r="E12" s="109" t="s">
        <v>1</v>
      </c>
      <c r="F12" s="109"/>
    </row>
    <row r="13" spans="1:6" s="100" customFormat="1" ht="28.5" outlineLevel="1">
      <c r="A13" s="101" t="s">
        <v>173</v>
      </c>
      <c r="B13" s="109">
        <f>C13</f>
        <v>4</v>
      </c>
      <c r="C13" s="109">
        <v>4</v>
      </c>
      <c r="D13" s="116">
        <v>100</v>
      </c>
      <c r="E13" s="109" t="s">
        <v>1</v>
      </c>
      <c r="F13" s="109"/>
    </row>
    <row r="14" spans="1:6" s="100" customFormat="1" ht="42.75" outlineLevel="1">
      <c r="A14" s="101" t="s">
        <v>174</v>
      </c>
      <c r="B14" s="109">
        <v>1</v>
      </c>
      <c r="C14" s="109">
        <v>1</v>
      </c>
      <c r="D14" s="116">
        <v>100</v>
      </c>
      <c r="E14" s="109" t="s">
        <v>1</v>
      </c>
      <c r="F14" s="109"/>
    </row>
    <row r="15" spans="1:6" s="99" customFormat="1" ht="42.75">
      <c r="A15" s="107" t="s">
        <v>175</v>
      </c>
      <c r="B15" s="108" t="s">
        <v>1</v>
      </c>
      <c r="C15" s="114" t="s">
        <v>186</v>
      </c>
      <c r="D15" s="108" t="s">
        <v>1</v>
      </c>
      <c r="E15" s="108" t="s">
        <v>1</v>
      </c>
      <c r="F15" s="108">
        <f>AVERAGE(F17:F19)</f>
        <v>2</v>
      </c>
    </row>
    <row r="16" spans="1:6" s="99" customFormat="1" ht="14.25">
      <c r="A16" s="101" t="s">
        <v>176</v>
      </c>
      <c r="B16" s="108"/>
      <c r="C16" s="108"/>
      <c r="D16" s="108"/>
      <c r="E16" s="108"/>
      <c r="F16" s="108"/>
    </row>
    <row r="17" spans="1:6" s="100" customFormat="1" ht="28.5" outlineLevel="1">
      <c r="A17" s="101" t="s">
        <v>177</v>
      </c>
      <c r="B17" s="109">
        <f>C17</f>
        <v>1</v>
      </c>
      <c r="C17" s="109">
        <v>1</v>
      </c>
      <c r="D17" s="116">
        <v>100</v>
      </c>
      <c r="E17" s="109" t="s">
        <v>135</v>
      </c>
      <c r="F17" s="109">
        <v>2</v>
      </c>
    </row>
    <row r="18" spans="1:6" s="100" customFormat="1" ht="42.75" outlineLevel="1">
      <c r="A18" s="101" t="s">
        <v>178</v>
      </c>
      <c r="B18" s="109">
        <v>1</v>
      </c>
      <c r="C18" s="109">
        <v>1</v>
      </c>
      <c r="D18" s="116">
        <v>100</v>
      </c>
      <c r="E18" s="109" t="s">
        <v>135</v>
      </c>
      <c r="F18" s="109">
        <v>2</v>
      </c>
    </row>
    <row r="19" spans="1:6" s="100" customFormat="1" ht="42.75" outlineLevel="1">
      <c r="A19" s="101" t="s">
        <v>179</v>
      </c>
      <c r="B19" s="109">
        <v>1</v>
      </c>
      <c r="C19" s="109">
        <v>1</v>
      </c>
      <c r="D19" s="116">
        <v>100</v>
      </c>
      <c r="E19" s="109" t="s">
        <v>135</v>
      </c>
      <c r="F19" s="109">
        <v>2</v>
      </c>
    </row>
    <row r="20" spans="1:6" s="99" customFormat="1" ht="57">
      <c r="A20" s="107" t="s">
        <v>180</v>
      </c>
      <c r="B20" s="109">
        <v>1</v>
      </c>
      <c r="C20" s="109">
        <v>1</v>
      </c>
      <c r="D20" s="116">
        <v>100</v>
      </c>
      <c r="E20" s="109" t="s">
        <v>135</v>
      </c>
      <c r="F20" s="109">
        <v>2</v>
      </c>
    </row>
    <row r="21" spans="1:6" s="99" customFormat="1" ht="71.25">
      <c r="A21" s="107" t="s">
        <v>181</v>
      </c>
      <c r="B21" s="109">
        <f>C21</f>
        <v>1</v>
      </c>
      <c r="C21" s="109">
        <v>1</v>
      </c>
      <c r="D21" s="116">
        <v>100</v>
      </c>
      <c r="E21" s="109" t="s">
        <v>135</v>
      </c>
      <c r="F21" s="109">
        <v>2</v>
      </c>
    </row>
    <row r="22" spans="1:6" s="99" customFormat="1" ht="42.75">
      <c r="A22" s="107" t="s">
        <v>136</v>
      </c>
      <c r="B22" s="109" t="s">
        <v>1</v>
      </c>
      <c r="C22" s="114" t="s">
        <v>186</v>
      </c>
      <c r="D22" s="109" t="s">
        <v>1</v>
      </c>
      <c r="E22" s="109" t="s">
        <v>137</v>
      </c>
      <c r="F22" s="109">
        <f>F23</f>
        <v>2</v>
      </c>
    </row>
    <row r="23" spans="1:6" s="100" customFormat="1" ht="71.25" outlineLevel="1">
      <c r="A23" s="101" t="s">
        <v>182</v>
      </c>
      <c r="B23" s="109">
        <v>0</v>
      </c>
      <c r="C23" s="109">
        <v>0</v>
      </c>
      <c r="D23" s="116">
        <v>100</v>
      </c>
      <c r="E23" s="109" t="s">
        <v>1</v>
      </c>
      <c r="F23" s="109">
        <v>2</v>
      </c>
    </row>
    <row r="24" spans="1:6" s="99" customFormat="1" ht="42.75">
      <c r="A24" s="107" t="s">
        <v>183</v>
      </c>
      <c r="B24" s="108" t="s">
        <v>1</v>
      </c>
      <c r="C24" s="114" t="s">
        <v>186</v>
      </c>
      <c r="D24" s="108" t="s">
        <v>1</v>
      </c>
      <c r="E24" s="108" t="s">
        <v>1</v>
      </c>
      <c r="F24" s="109">
        <f>AVERAGE(F26:F27)</f>
        <v>2</v>
      </c>
    </row>
    <row r="25" spans="1:6" s="99" customFormat="1" ht="14.25">
      <c r="A25" s="101" t="s">
        <v>176</v>
      </c>
      <c r="B25" s="108"/>
      <c r="C25" s="108"/>
      <c r="D25" s="108"/>
      <c r="E25" s="108"/>
      <c r="F25" s="108"/>
    </row>
    <row r="26" spans="1:6" s="100" customFormat="1" ht="57" outlineLevel="1">
      <c r="A26" s="101" t="s">
        <v>184</v>
      </c>
      <c r="B26" s="109">
        <v>0</v>
      </c>
      <c r="C26" s="109">
        <v>0</v>
      </c>
      <c r="D26" s="116">
        <v>100</v>
      </c>
      <c r="E26" s="109" t="s">
        <v>137</v>
      </c>
      <c r="F26" s="109">
        <v>2</v>
      </c>
    </row>
    <row r="27" spans="1:6" s="100" customFormat="1" ht="71.25" outlineLevel="1">
      <c r="A27" s="101" t="s">
        <v>185</v>
      </c>
      <c r="B27" s="109">
        <v>0</v>
      </c>
      <c r="C27" s="109">
        <v>0</v>
      </c>
      <c r="D27" s="116">
        <v>100</v>
      </c>
      <c r="E27" s="109" t="s">
        <v>137</v>
      </c>
      <c r="F27" s="109">
        <v>2</v>
      </c>
    </row>
    <row r="28" spans="1:6" s="99" customFormat="1" ht="14.25">
      <c r="A28" s="107" t="s">
        <v>138</v>
      </c>
      <c r="B28" s="108" t="s">
        <v>1</v>
      </c>
      <c r="C28" s="108" t="s">
        <v>1</v>
      </c>
      <c r="D28" s="108" t="s">
        <v>1</v>
      </c>
      <c r="E28" s="108" t="s">
        <v>1</v>
      </c>
      <c r="F28" s="113">
        <f>AVERAGE(F6,F15,F20,F21,F22,F24)</f>
        <v>2</v>
      </c>
    </row>
    <row r="29" spans="1:6" s="102" customFormat="1" ht="19.5" customHeight="1">
      <c r="A29" s="103"/>
      <c r="B29" s="103"/>
      <c r="C29" s="103"/>
      <c r="D29" s="103"/>
      <c r="E29" s="103"/>
      <c r="F29" s="103"/>
    </row>
    <row r="30" spans="1:6" s="99" customFormat="1" ht="34.5" customHeight="1">
      <c r="A30" s="99" t="s">
        <v>5</v>
      </c>
      <c r="B30" s="99" t="s">
        <v>8</v>
      </c>
    </row>
  </sheetData>
  <mergeCells count="7">
    <mergeCell ref="A1:F1"/>
    <mergeCell ref="A2:F2"/>
    <mergeCell ref="A3:A4"/>
    <mergeCell ref="B3:C3"/>
    <mergeCell ref="D3:D4"/>
    <mergeCell ref="E3:E4"/>
    <mergeCell ref="F3:F4"/>
  </mergeCells>
  <pageMargins left="1.1811023622047245" right="0.39370078740157483" top="0.98425196850393704" bottom="0.98425196850393704" header="0.51181102362204722" footer="0.51181102362204722"/>
  <pageSetup paperSize="9" scale="50" orientation="portrait" r:id="rId1"/>
  <headerFooter alignWithMargins="0"/>
  <ignoredErrors>
    <ignoredError sqref="F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16</vt:i4>
      </vt:variant>
    </vt:vector>
  </HeadingPairs>
  <TitlesOfParts>
    <vt:vector size="29" baseType="lpstr">
      <vt:lpstr>1.1 2021 г</vt:lpstr>
      <vt:lpstr>1.2 2021 г</vt:lpstr>
      <vt:lpstr>1.3 2021 г.</vt:lpstr>
      <vt:lpstr>1.9</vt:lpstr>
      <vt:lpstr>8.1 2021 г.</vt:lpstr>
      <vt:lpstr>8.3 2021 г.</vt:lpstr>
      <vt:lpstr>3.1 2021 г.</vt:lpstr>
      <vt:lpstr>3.2 2021 г.</vt:lpstr>
      <vt:lpstr>2.1 2021</vt:lpstr>
      <vt:lpstr>2.2 2021</vt:lpstr>
      <vt:lpstr>2.3 2021</vt:lpstr>
      <vt:lpstr>4.1</vt:lpstr>
      <vt:lpstr>4.2</vt:lpstr>
      <vt:lpstr>'8.1 2021 г.'!_ftn1</vt:lpstr>
      <vt:lpstr>'8.1 2021 г.'!_ftnref1</vt:lpstr>
      <vt:lpstr>'8.1 2021 г.'!_Toc472327096</vt:lpstr>
      <vt:lpstr>'1.1 2021 г'!sub_11000</vt:lpstr>
      <vt:lpstr>'2.2 2021'!Заголовки_для_печати</vt:lpstr>
      <vt:lpstr>'4.1'!Заголовки_для_печати</vt:lpstr>
      <vt:lpstr>'1.1 2021 г'!Область_печати</vt:lpstr>
      <vt:lpstr>'1.2 2021 г'!Область_печати</vt:lpstr>
      <vt:lpstr>'2.1 2021'!Область_печати</vt:lpstr>
      <vt:lpstr>'2.2 2021'!Область_печати</vt:lpstr>
      <vt:lpstr>'2.3 2021'!Область_печати</vt:lpstr>
      <vt:lpstr>'3.1 2021 г.'!Область_печати</vt:lpstr>
      <vt:lpstr>'3.2 2021 г.'!Область_печати</vt:lpstr>
      <vt:lpstr>'4.2'!Область_печати</vt:lpstr>
      <vt:lpstr>'8.1 2021 г.'!Область_печати</vt:lpstr>
      <vt:lpstr>'8.3 2021 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Шутова М.А.</dc:creator>
  <cp:lastModifiedBy>Экономист</cp:lastModifiedBy>
  <cp:lastPrinted>2022-03-28T11:27:50Z</cp:lastPrinted>
  <dcterms:created xsi:type="dcterms:W3CDTF">2011-02-17T16:41:43Z</dcterms:created>
  <dcterms:modified xsi:type="dcterms:W3CDTF">2022-03-29T13:37:37Z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-567827362</vt:i4>
  </property>
  <property fmtid="{D5CDD505-2E9C-101B-9397-08002B2CF9AE}" pid="3" name="_NewReviewCycle">
    <vt:lpwstr/>
  </property>
  <property fmtid="{D5CDD505-2E9C-101B-9397-08002B2CF9AE}" pid="4" name="_EmailSubject">
    <vt:lpwstr>иваново</vt:lpwstr>
  </property>
  <property fmtid="{D5CDD505-2E9C-101B-9397-08002B2CF9AE}" pid="5" name="_AuthorEmail">
    <vt:lpwstr>nee-OreshkinaIV@nrr.rzd</vt:lpwstr>
  </property>
  <property fmtid="{D5CDD505-2E9C-101B-9397-08002B2CF9AE}" pid="6" name="_AuthorEmailDisplayName">
    <vt:lpwstr>Орешкина Ирина Валерьевна</vt:lpwstr>
  </property>
  <property fmtid="{D5CDD505-2E9C-101B-9397-08002B2CF9AE}" pid="7" name="_ReviewingToolsShownOnce">
    <vt:lpwstr/>
  </property>
</Properties>
</file>